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2014\PPTO 2016 version TXT\10 Reservas\"/>
    </mc:Choice>
  </mc:AlternateContent>
  <bookViews>
    <workbookView xWindow="0" yWindow="0" windowWidth="28800" windowHeight="13020"/>
  </bookViews>
  <sheets>
    <sheet name="reservas  const 2016" sheetId="2" r:id="rId1"/>
    <sheet name="CXP 2017" sheetId="3" r:id="rId2"/>
    <sheet name="cp definitivo" sheetId="8" state="hidden" r:id="rId3"/>
    <sheet name="base 2016" sheetId="5" state="hidden" r:id="rId4"/>
    <sheet name="reservas inf 2016" sheetId="7" state="hidden" r:id="rId5"/>
    <sheet name="reservas const 2015y ejec 2016" sheetId="6" state="hidden" r:id="rId6"/>
    <sheet name="base 2017" sheetId="1" state="hidden" r:id="rId7"/>
  </sheets>
  <externalReferences>
    <externalReference r:id="rId8"/>
  </externalReferences>
  <definedNames>
    <definedName name="_xlnm.Print_Area" localSheetId="6">'base 2017'!$B$83:$F$129</definedName>
  </definedNames>
  <calcPr calcId="152511" calcMode="manual" calcCompleted="0" calcOnSave="0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5" l="1"/>
  <c r="F80" i="5"/>
  <c r="G80" i="5"/>
  <c r="H80" i="5"/>
  <c r="I80" i="5"/>
  <c r="J80" i="5"/>
  <c r="K80" i="5"/>
  <c r="L80" i="5"/>
  <c r="M80" i="5"/>
  <c r="N80" i="5"/>
  <c r="O80" i="5"/>
  <c r="P80" i="5"/>
  <c r="Q80" i="5"/>
  <c r="D80" i="5"/>
  <c r="I5" i="6" l="1"/>
  <c r="B67" i="6"/>
  <c r="C67" i="6" s="1"/>
  <c r="D67" i="6"/>
  <c r="E67" i="6"/>
  <c r="F67" i="6"/>
  <c r="G67" i="6"/>
  <c r="B68" i="6"/>
  <c r="C68" i="6" s="1"/>
  <c r="D68" i="6"/>
  <c r="E68" i="6"/>
  <c r="F68" i="6"/>
  <c r="G68" i="6"/>
  <c r="B69" i="6"/>
  <c r="C69" i="6" s="1"/>
  <c r="D69" i="6"/>
  <c r="E69" i="6"/>
  <c r="F69" i="6"/>
  <c r="G69" i="6"/>
  <c r="B70" i="6"/>
  <c r="C70" i="6"/>
  <c r="D70" i="6"/>
  <c r="E70" i="6"/>
  <c r="F70" i="6"/>
  <c r="H70" i="6" s="1"/>
  <c r="G70" i="6"/>
  <c r="B71" i="6"/>
  <c r="C71" i="6" s="1"/>
  <c r="D71" i="6"/>
  <c r="E71" i="6"/>
  <c r="F71" i="6"/>
  <c r="H71" i="6" s="1"/>
  <c r="G71" i="6"/>
  <c r="B72" i="6"/>
  <c r="C72" i="6" s="1"/>
  <c r="D72" i="6"/>
  <c r="E72" i="6"/>
  <c r="F72" i="6"/>
  <c r="G72" i="6"/>
  <c r="B73" i="6"/>
  <c r="C73" i="6" s="1"/>
  <c r="D73" i="6"/>
  <c r="E73" i="6"/>
  <c r="F73" i="6"/>
  <c r="H73" i="6" s="1"/>
  <c r="G73" i="6"/>
  <c r="B74" i="6"/>
  <c r="C74" i="6"/>
  <c r="D74" i="6"/>
  <c r="E74" i="6"/>
  <c r="F74" i="6"/>
  <c r="G74" i="6"/>
  <c r="H74" i="6"/>
  <c r="B75" i="6"/>
  <c r="C75" i="6" s="1"/>
  <c r="D75" i="6"/>
  <c r="E75" i="6"/>
  <c r="F75" i="6"/>
  <c r="G75" i="6"/>
  <c r="B76" i="6"/>
  <c r="C76" i="6" s="1"/>
  <c r="D76" i="6"/>
  <c r="E76" i="6"/>
  <c r="F76" i="6"/>
  <c r="G76" i="6"/>
  <c r="B77" i="6"/>
  <c r="C77" i="6" s="1"/>
  <c r="D77" i="6"/>
  <c r="E77" i="6"/>
  <c r="F77" i="6"/>
  <c r="H77" i="6" s="1"/>
  <c r="G77" i="6"/>
  <c r="B78" i="6"/>
  <c r="C78" i="6" s="1"/>
  <c r="D78" i="6"/>
  <c r="E78" i="6"/>
  <c r="F78" i="6"/>
  <c r="G78" i="6"/>
  <c r="B79" i="6"/>
  <c r="C79" i="6" s="1"/>
  <c r="D79" i="6"/>
  <c r="E79" i="6"/>
  <c r="F79" i="6"/>
  <c r="G79" i="6"/>
  <c r="H14" i="6"/>
  <c r="H26" i="6"/>
  <c r="H30" i="6"/>
  <c r="H38" i="6"/>
  <c r="H46" i="6"/>
  <c r="H54" i="6"/>
  <c r="H59" i="6"/>
  <c r="H62" i="6"/>
  <c r="G5" i="6"/>
  <c r="G6" i="6"/>
  <c r="G7" i="6"/>
  <c r="G8" i="6"/>
  <c r="G9" i="6"/>
  <c r="G10" i="6"/>
  <c r="H10" i="6" s="1"/>
  <c r="G11" i="6"/>
  <c r="G12" i="6"/>
  <c r="G13" i="6"/>
  <c r="G14" i="6"/>
  <c r="G15" i="6"/>
  <c r="G16" i="6"/>
  <c r="G17" i="6"/>
  <c r="G18" i="6"/>
  <c r="H18" i="6" s="1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H34" i="6" s="1"/>
  <c r="G35" i="6"/>
  <c r="G36" i="6"/>
  <c r="G37" i="6"/>
  <c r="G38" i="6"/>
  <c r="G39" i="6"/>
  <c r="G40" i="6"/>
  <c r="G41" i="6"/>
  <c r="G42" i="6"/>
  <c r="H42" i="6" s="1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H58" i="6" s="1"/>
  <c r="G59" i="6"/>
  <c r="G60" i="6"/>
  <c r="G61" i="6"/>
  <c r="G62" i="6"/>
  <c r="G63" i="6"/>
  <c r="G64" i="6"/>
  <c r="G65" i="6"/>
  <c r="G66" i="6"/>
  <c r="E5" i="6"/>
  <c r="F5" i="6"/>
  <c r="E6" i="6"/>
  <c r="F6" i="6"/>
  <c r="H6" i="6" s="1"/>
  <c r="E7" i="6"/>
  <c r="F7" i="6"/>
  <c r="H7" i="6" s="1"/>
  <c r="E8" i="6"/>
  <c r="F8" i="6"/>
  <c r="H8" i="6" s="1"/>
  <c r="E9" i="6"/>
  <c r="F9" i="6"/>
  <c r="E10" i="6"/>
  <c r="F10" i="6"/>
  <c r="E11" i="6"/>
  <c r="F11" i="6"/>
  <c r="H11" i="6" s="1"/>
  <c r="E12" i="6"/>
  <c r="F12" i="6"/>
  <c r="H12" i="6" s="1"/>
  <c r="E13" i="6"/>
  <c r="F13" i="6"/>
  <c r="E14" i="6"/>
  <c r="F14" i="6"/>
  <c r="E15" i="6"/>
  <c r="F15" i="6"/>
  <c r="H15" i="6" s="1"/>
  <c r="E16" i="6"/>
  <c r="F16" i="6"/>
  <c r="H16" i="6" s="1"/>
  <c r="E17" i="6"/>
  <c r="F17" i="6"/>
  <c r="E18" i="6"/>
  <c r="F18" i="6"/>
  <c r="E19" i="6"/>
  <c r="F19" i="6"/>
  <c r="H19" i="6" s="1"/>
  <c r="E20" i="6"/>
  <c r="F20" i="6"/>
  <c r="H20" i="6" s="1"/>
  <c r="E21" i="6"/>
  <c r="F21" i="6"/>
  <c r="E22" i="6"/>
  <c r="F22" i="6"/>
  <c r="H22" i="6" s="1"/>
  <c r="E23" i="6"/>
  <c r="F23" i="6"/>
  <c r="H23" i="6" s="1"/>
  <c r="E24" i="6"/>
  <c r="F24" i="6"/>
  <c r="H24" i="6" s="1"/>
  <c r="E25" i="6"/>
  <c r="F25" i="6"/>
  <c r="E26" i="6"/>
  <c r="F26" i="6"/>
  <c r="E27" i="6"/>
  <c r="F27" i="6"/>
  <c r="H27" i="6" s="1"/>
  <c r="E28" i="6"/>
  <c r="F28" i="6"/>
  <c r="H28" i="6" s="1"/>
  <c r="E29" i="6"/>
  <c r="F29" i="6"/>
  <c r="E30" i="6"/>
  <c r="F30" i="6"/>
  <c r="E31" i="6"/>
  <c r="F31" i="6"/>
  <c r="H31" i="6" s="1"/>
  <c r="E32" i="6"/>
  <c r="F32" i="6"/>
  <c r="H32" i="6" s="1"/>
  <c r="E33" i="6"/>
  <c r="F33" i="6"/>
  <c r="E34" i="6"/>
  <c r="F34" i="6"/>
  <c r="E35" i="6"/>
  <c r="F35" i="6"/>
  <c r="H35" i="6" s="1"/>
  <c r="E36" i="6"/>
  <c r="F36" i="6"/>
  <c r="H36" i="6" s="1"/>
  <c r="E37" i="6"/>
  <c r="F37" i="6"/>
  <c r="E38" i="6"/>
  <c r="F38" i="6"/>
  <c r="E39" i="6"/>
  <c r="F39" i="6"/>
  <c r="H39" i="6" s="1"/>
  <c r="E40" i="6"/>
  <c r="F40" i="6"/>
  <c r="H40" i="6" s="1"/>
  <c r="E41" i="6"/>
  <c r="F41" i="6"/>
  <c r="E42" i="6"/>
  <c r="F42" i="6"/>
  <c r="E43" i="6"/>
  <c r="F43" i="6"/>
  <c r="H43" i="6" s="1"/>
  <c r="E44" i="6"/>
  <c r="F44" i="6"/>
  <c r="H44" i="6" s="1"/>
  <c r="E45" i="6"/>
  <c r="F45" i="6"/>
  <c r="E46" i="6"/>
  <c r="F46" i="6"/>
  <c r="E47" i="6"/>
  <c r="F47" i="6"/>
  <c r="H47" i="6" s="1"/>
  <c r="E48" i="6"/>
  <c r="F48" i="6"/>
  <c r="H48" i="6" s="1"/>
  <c r="E49" i="6"/>
  <c r="F49" i="6"/>
  <c r="E50" i="6"/>
  <c r="F50" i="6"/>
  <c r="H50" i="6" s="1"/>
  <c r="E51" i="6"/>
  <c r="F51" i="6"/>
  <c r="H51" i="6" s="1"/>
  <c r="E52" i="6"/>
  <c r="F52" i="6"/>
  <c r="H52" i="6" s="1"/>
  <c r="E53" i="6"/>
  <c r="F53" i="6"/>
  <c r="E54" i="6"/>
  <c r="F54" i="6"/>
  <c r="E55" i="6"/>
  <c r="F55" i="6"/>
  <c r="H55" i="6" s="1"/>
  <c r="E56" i="6"/>
  <c r="F56" i="6"/>
  <c r="H56" i="6" s="1"/>
  <c r="E57" i="6"/>
  <c r="F57" i="6"/>
  <c r="E58" i="6"/>
  <c r="F58" i="6"/>
  <c r="E59" i="6"/>
  <c r="F59" i="6"/>
  <c r="E60" i="6"/>
  <c r="F60" i="6"/>
  <c r="H60" i="6" s="1"/>
  <c r="E61" i="6"/>
  <c r="F61" i="6"/>
  <c r="E62" i="6"/>
  <c r="F62" i="6"/>
  <c r="E63" i="6"/>
  <c r="F63" i="6"/>
  <c r="H63" i="6" s="1"/>
  <c r="E64" i="6"/>
  <c r="F64" i="6"/>
  <c r="H64" i="6" s="1"/>
  <c r="E65" i="6"/>
  <c r="F65" i="6"/>
  <c r="E66" i="6"/>
  <c r="F66" i="6"/>
  <c r="H66" i="6" s="1"/>
  <c r="C10" i="6"/>
  <c r="C14" i="6"/>
  <c r="C18" i="6"/>
  <c r="C22" i="6"/>
  <c r="C30" i="6"/>
  <c r="C35" i="6"/>
  <c r="C38" i="6"/>
  <c r="C43" i="6"/>
  <c r="C58" i="6"/>
  <c r="C66" i="6"/>
  <c r="B6" i="6"/>
  <c r="C6" i="6" s="1"/>
  <c r="D6" i="6"/>
  <c r="B7" i="6"/>
  <c r="C7" i="6" s="1"/>
  <c r="D7" i="6"/>
  <c r="B8" i="6"/>
  <c r="C8" i="6" s="1"/>
  <c r="D8" i="6"/>
  <c r="B9" i="6"/>
  <c r="C9" i="6" s="1"/>
  <c r="D9" i="6"/>
  <c r="B10" i="6"/>
  <c r="D10" i="6"/>
  <c r="B11" i="6"/>
  <c r="C11" i="6" s="1"/>
  <c r="D11" i="6"/>
  <c r="B12" i="6"/>
  <c r="C12" i="6" s="1"/>
  <c r="D12" i="6"/>
  <c r="B13" i="6"/>
  <c r="C13" i="6" s="1"/>
  <c r="D13" i="6"/>
  <c r="B14" i="6"/>
  <c r="D14" i="6"/>
  <c r="B15" i="6"/>
  <c r="C15" i="6" s="1"/>
  <c r="D15" i="6"/>
  <c r="B16" i="6"/>
  <c r="C16" i="6" s="1"/>
  <c r="D16" i="6"/>
  <c r="B17" i="6"/>
  <c r="C17" i="6" s="1"/>
  <c r="D17" i="6"/>
  <c r="B18" i="6"/>
  <c r="D18" i="6"/>
  <c r="B19" i="6"/>
  <c r="C19" i="6" s="1"/>
  <c r="D19" i="6"/>
  <c r="B20" i="6"/>
  <c r="C20" i="6" s="1"/>
  <c r="D20" i="6"/>
  <c r="B21" i="6"/>
  <c r="C21" i="6" s="1"/>
  <c r="D21" i="6"/>
  <c r="B22" i="6"/>
  <c r="D22" i="6"/>
  <c r="B23" i="6"/>
  <c r="C23" i="6" s="1"/>
  <c r="D23" i="6"/>
  <c r="B24" i="6"/>
  <c r="C24" i="6" s="1"/>
  <c r="D24" i="6"/>
  <c r="B25" i="6"/>
  <c r="C25" i="6" s="1"/>
  <c r="D25" i="6"/>
  <c r="B26" i="6"/>
  <c r="C26" i="6" s="1"/>
  <c r="D26" i="6"/>
  <c r="B27" i="6"/>
  <c r="C27" i="6" s="1"/>
  <c r="D27" i="6"/>
  <c r="B28" i="6"/>
  <c r="C28" i="6" s="1"/>
  <c r="D28" i="6"/>
  <c r="B29" i="6"/>
  <c r="C29" i="6" s="1"/>
  <c r="D29" i="6"/>
  <c r="B30" i="6"/>
  <c r="D30" i="6"/>
  <c r="B31" i="6"/>
  <c r="C31" i="6" s="1"/>
  <c r="D31" i="6"/>
  <c r="B32" i="6"/>
  <c r="C32" i="6" s="1"/>
  <c r="D32" i="6"/>
  <c r="B33" i="6"/>
  <c r="C33" i="6" s="1"/>
  <c r="D33" i="6"/>
  <c r="B34" i="6"/>
  <c r="C34" i="6" s="1"/>
  <c r="D34" i="6"/>
  <c r="B35" i="6"/>
  <c r="D35" i="6"/>
  <c r="B36" i="6"/>
  <c r="C36" i="6" s="1"/>
  <c r="D36" i="6"/>
  <c r="B37" i="6"/>
  <c r="C37" i="6" s="1"/>
  <c r="D37" i="6"/>
  <c r="B38" i="6"/>
  <c r="D38" i="6"/>
  <c r="B39" i="6"/>
  <c r="C39" i="6" s="1"/>
  <c r="D39" i="6"/>
  <c r="B40" i="6"/>
  <c r="C40" i="6" s="1"/>
  <c r="D40" i="6"/>
  <c r="B41" i="6"/>
  <c r="C41" i="6" s="1"/>
  <c r="D41" i="6"/>
  <c r="B42" i="6"/>
  <c r="C42" i="6" s="1"/>
  <c r="D42" i="6"/>
  <c r="B43" i="6"/>
  <c r="D43" i="6"/>
  <c r="B44" i="6"/>
  <c r="C44" i="6" s="1"/>
  <c r="D44" i="6"/>
  <c r="B45" i="6"/>
  <c r="C45" i="6" s="1"/>
  <c r="D45" i="6"/>
  <c r="B46" i="6"/>
  <c r="C46" i="6" s="1"/>
  <c r="D46" i="6"/>
  <c r="B47" i="6"/>
  <c r="C47" i="6" s="1"/>
  <c r="D47" i="6"/>
  <c r="B48" i="6"/>
  <c r="C48" i="6" s="1"/>
  <c r="D48" i="6"/>
  <c r="B49" i="6"/>
  <c r="C49" i="6" s="1"/>
  <c r="D49" i="6"/>
  <c r="B50" i="6"/>
  <c r="C50" i="6" s="1"/>
  <c r="D50" i="6"/>
  <c r="B51" i="6"/>
  <c r="C51" i="6" s="1"/>
  <c r="D51" i="6"/>
  <c r="B52" i="6"/>
  <c r="C52" i="6" s="1"/>
  <c r="D52" i="6"/>
  <c r="B53" i="6"/>
  <c r="C53" i="6" s="1"/>
  <c r="D53" i="6"/>
  <c r="B54" i="6"/>
  <c r="C54" i="6" s="1"/>
  <c r="D54" i="6"/>
  <c r="B55" i="6"/>
  <c r="C55" i="6" s="1"/>
  <c r="D55" i="6"/>
  <c r="B56" i="6"/>
  <c r="C56" i="6" s="1"/>
  <c r="D56" i="6"/>
  <c r="B57" i="6"/>
  <c r="C57" i="6" s="1"/>
  <c r="D57" i="6"/>
  <c r="B58" i="6"/>
  <c r="D58" i="6"/>
  <c r="B59" i="6"/>
  <c r="C59" i="6" s="1"/>
  <c r="D59" i="6"/>
  <c r="B60" i="6"/>
  <c r="C60" i="6" s="1"/>
  <c r="D60" i="6"/>
  <c r="B61" i="6"/>
  <c r="C61" i="6" s="1"/>
  <c r="D61" i="6"/>
  <c r="B62" i="6"/>
  <c r="C62" i="6" s="1"/>
  <c r="D62" i="6"/>
  <c r="B63" i="6"/>
  <c r="C63" i="6" s="1"/>
  <c r="D63" i="6"/>
  <c r="B64" i="6"/>
  <c r="C64" i="6" s="1"/>
  <c r="D64" i="6"/>
  <c r="B65" i="6"/>
  <c r="C65" i="6" s="1"/>
  <c r="D65" i="6"/>
  <c r="B66" i="6"/>
  <c r="D66" i="6"/>
  <c r="D5" i="6"/>
  <c r="B5" i="6"/>
  <c r="C5" i="6" s="1"/>
  <c r="H78" i="6" l="1"/>
  <c r="H65" i="6"/>
  <c r="H61" i="6"/>
  <c r="H57" i="6"/>
  <c r="H53" i="6"/>
  <c r="H49" i="6"/>
  <c r="H45" i="6"/>
  <c r="H41" i="6"/>
  <c r="H37" i="6"/>
  <c r="H33" i="6"/>
  <c r="H29" i="6"/>
  <c r="H25" i="6"/>
  <c r="H21" i="6"/>
  <c r="H17" i="6"/>
  <c r="H13" i="6"/>
  <c r="H9" i="6"/>
  <c r="H5" i="6"/>
  <c r="H79" i="6"/>
  <c r="H67" i="6"/>
  <c r="K5" i="6"/>
  <c r="J5" i="6"/>
  <c r="H69" i="6"/>
  <c r="H75" i="6"/>
  <c r="L5" i="6" s="1"/>
  <c r="H76" i="6"/>
  <c r="H72" i="6"/>
  <c r="H68" i="6"/>
  <c r="J3" i="6" l="1"/>
  <c r="M5" i="6"/>
</calcChain>
</file>

<file path=xl/sharedStrings.xml><?xml version="1.0" encoding="utf-8"?>
<sst xmlns="http://schemas.openxmlformats.org/spreadsheetml/2006/main" count="663" uniqueCount="220">
  <si>
    <t>GASTOS</t>
  </si>
  <si>
    <t>GASTOS DE FUNCIONAMIENTO</t>
  </si>
  <si>
    <t>INVERSIÓN</t>
  </si>
  <si>
    <t>SERVICIO DE LA DEUDA</t>
  </si>
  <si>
    <t xml:space="preserve"> CONSTITUIDA</t>
  </si>
  <si>
    <t>ANULACIONES</t>
  </si>
  <si>
    <t>DEFINITIVAS</t>
  </si>
  <si>
    <t>% Part</t>
  </si>
  <si>
    <t xml:space="preserve"> AUTORIZACIÓN GIRO </t>
  </si>
  <si>
    <t>% Ejec</t>
  </si>
  <si>
    <t xml:space="preserve"> SIN AUTORIZACIÓN GIRO</t>
  </si>
  <si>
    <t>INVERSION</t>
  </si>
  <si>
    <t>GASTOS DE OPERACIÓN</t>
  </si>
  <si>
    <t>Etiquetas de fila</t>
  </si>
  <si>
    <t>cod_ent</t>
  </si>
  <si>
    <t>subcodig</t>
  </si>
  <si>
    <t>Cuenta de xRecaAcum_%EjecGir</t>
  </si>
  <si>
    <t xml:space="preserve">RESERVAS CONSTITUIDA </t>
  </si>
  <si>
    <t>ANULACIONES ACUMULADAS)</t>
  </si>
  <si>
    <t>RESERVAS DEFINITIVAS</t>
  </si>
  <si>
    <t>% EJECUCION AUTORIZADA DE GIRO</t>
  </si>
  <si>
    <t>AUTORIZACION DE GIRO ACUMULADA</t>
  </si>
  <si>
    <t>SALDO DE LAS RESERVA</t>
  </si>
  <si>
    <t>auditoria</t>
  </si>
  <si>
    <t>%</t>
  </si>
  <si>
    <t>Fuente: SECRETARÍA DISTRITAL DE HACIENDA - PREDIS Vigencia =2017  Mes = 1</t>
  </si>
  <si>
    <t>Observaciones al cuadro</t>
  </si>
  <si>
    <t>Los FDL y Canal Capital presentan Cuentas por Pagar, no reservas.</t>
  </si>
  <si>
    <t>Millones</t>
  </si>
  <si>
    <t xml:space="preserve">Según PREDIS, las Reservas Definitivas de Admón Central, EstaPú, Contraloría y Universidad Totalizan </t>
  </si>
  <si>
    <t xml:space="preserve">Según PREDIS, los giros de las Reservas de Admón Central, EstaPú, Contraloría y Universidad Totalizan </t>
  </si>
  <si>
    <t>Al cierre de la vigencia 2015 las reservas constituidas totalizaban s/n Cuadro 20</t>
  </si>
  <si>
    <t>y en este formato aparece como reserva constituida (Columna AT)</t>
  </si>
  <si>
    <t>Según Cuadro Sivicof, las Reservas Definitivas de Admón Central, EstaPú, Contraloría y Universidad Totalizan  (Columna AV)</t>
  </si>
  <si>
    <t>Según Cuadro Sivicof,  los giros de las Reservas de Admón Central, EstaPú, Contraloría y Universidad Totalizan  (Columna AX)</t>
  </si>
  <si>
    <t>Según PREDIS, el porcentaje ejecución  giros de las Reservas de Admón Central, EstaPú, Contraloría y Universidad, es de</t>
  </si>
  <si>
    <t xml:space="preserve">No es congruente </t>
  </si>
  <si>
    <t>al parecer se efectuó una suma</t>
  </si>
  <si>
    <t>Según Cuadro Sivicof,  los giros de las Reservas de Admón Central, EstaPú, Contraloría y Universidad   (Columna AY)</t>
  </si>
  <si>
    <t>Revisar porcentajes de ejecución de giros por gasto funcionamiento, deuda e inversión</t>
  </si>
  <si>
    <t>Revisar porcentajes de ejecución giros acumulados</t>
  </si>
  <si>
    <t>Algunos no concuerdan Columnas I, P, W, AD, AK</t>
  </si>
  <si>
    <t>Qué relación tienen las columnas "GASTOS" (D,E,F,G,H,I,J) Y "TOTALES" (AT, AU, AV, AW, AX, AY, AZ)</t>
  </si>
  <si>
    <t xml:space="preserve">Revisar cifras </t>
  </si>
  <si>
    <t>Dejarlos en un cuadro aparte de Cuentas por Pagar</t>
  </si>
  <si>
    <r>
      <t xml:space="preserve">para el cierre de diciembre 2017 </t>
    </r>
    <r>
      <rPr>
        <sz val="10"/>
        <color theme="8" tint="0.59999389629810485"/>
        <rFont val="Arial"/>
        <family val="2"/>
      </rPr>
      <t>OJO ES 2016</t>
    </r>
  </si>
  <si>
    <t>Etiquetas de columna</t>
  </si>
  <si>
    <t xml:space="preserve">Total Suma de (4) RESERVAS CONSTITUIDA </t>
  </si>
  <si>
    <t>Total Suma de (8) ANULACIONES ACUMULADAS)</t>
  </si>
  <si>
    <t>Total Suma de (12) RESERVAS DEFINITIVAS</t>
  </si>
  <si>
    <t>Total Suma de (20) AUTORIZACION DE GIRO ACUMULADA</t>
  </si>
  <si>
    <t>Total Suma de (24) % EJECUCION AUTORIZADA DE GIRO</t>
  </si>
  <si>
    <t>Total Suma de (28) SALDO DE LAS RESERVA</t>
  </si>
  <si>
    <t xml:space="preserve">Suma de (4) RESERVAS CONSTITUIDA </t>
  </si>
  <si>
    <t>Suma de (8) ANULACIONES ACUMULADAS)</t>
  </si>
  <si>
    <t>Suma de (12) RESERVAS DEFINITIVAS</t>
  </si>
  <si>
    <t>Suma de (20) AUTORIZACION DE GIRO ACUMULADA</t>
  </si>
  <si>
    <t>Suma de (24) % EJECUCION AUTORIZADA DE GIRO</t>
  </si>
  <si>
    <t>Suma de (28) SALDO DE LAS RESERVA</t>
  </si>
  <si>
    <t>ADMONCENTRAL</t>
  </si>
  <si>
    <t>102</t>
  </si>
  <si>
    <t>01</t>
  </si>
  <si>
    <t>104</t>
  </si>
  <si>
    <t>105</t>
  </si>
  <si>
    <t>110</t>
  </si>
  <si>
    <t>111</t>
  </si>
  <si>
    <t>03</t>
  </si>
  <si>
    <t>04</t>
  </si>
  <si>
    <t>112</t>
  </si>
  <si>
    <t>113</t>
  </si>
  <si>
    <t>02</t>
  </si>
  <si>
    <t>114</t>
  </si>
  <si>
    <t>117</t>
  </si>
  <si>
    <t>118</t>
  </si>
  <si>
    <t>119</t>
  </si>
  <si>
    <t>120</t>
  </si>
  <si>
    <t>121</t>
  </si>
  <si>
    <t>122</t>
  </si>
  <si>
    <t>125</t>
  </si>
  <si>
    <t>126</t>
  </si>
  <si>
    <t>127</t>
  </si>
  <si>
    <t>131</t>
  </si>
  <si>
    <t>Total ADMONCENTRAL</t>
  </si>
  <si>
    <t>ENTE_AUTONOMO</t>
  </si>
  <si>
    <t>230</t>
  </si>
  <si>
    <t>Total ENTE_AUTONOMO</t>
  </si>
  <si>
    <t>ESTAPUBLICOS</t>
  </si>
  <si>
    <t>200</t>
  </si>
  <si>
    <t>201</t>
  </si>
  <si>
    <t>203</t>
  </si>
  <si>
    <t>204</t>
  </si>
  <si>
    <t>206</t>
  </si>
  <si>
    <t>208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</si>
  <si>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</si>
  <si>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</si>
  <si>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</si>
  <si>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</si>
  <si>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</si>
  <si>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</si>
  <si>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</si>
  <si>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</si>
  <si>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</si>
  <si>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</si>
  <si>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</si>
  <si>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226</t>
  </si>
  <si>
    <t>227</t>
  </si>
  <si>
    <t>228</t>
  </si>
  <si>
    <t>Total ESTAPUBLICOS</t>
  </si>
  <si>
    <t>FONDO_LOCAL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</si>
  <si>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</si>
  <si>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</si>
  <si>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</si>
  <si>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</si>
  <si>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</si>
  <si>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</si>
  <si>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</si>
  <si>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</si>
  <si>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</si>
  <si>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</si>
  <si>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</si>
  <si>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</si>
  <si>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</si>
  <si>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</si>
  <si>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</si>
  <si>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</si>
  <si>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</si>
  <si>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</si>
  <si>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</si>
  <si>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</si>
  <si>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Total FONDO_LOCAL</t>
  </si>
  <si>
    <t>IND_COM</t>
  </si>
  <si>
    <t>260</t>
  </si>
  <si>
    <t>Total IND_COM</t>
  </si>
  <si>
    <t>ORG_CONTROL</t>
  </si>
  <si>
    <t>235</t>
  </si>
  <si>
    <t>Total ORG_CONTROL</t>
  </si>
  <si>
    <t>Total general</t>
  </si>
  <si>
    <t>DIEMBRE 2016</t>
  </si>
  <si>
    <t xml:space="preserve">  ENERO DE 2017</t>
  </si>
  <si>
    <t>serv deuda</t>
  </si>
  <si>
    <t>gastos de funcionamiento</t>
  </si>
  <si>
    <t>inversion</t>
  </si>
  <si>
    <t>RESERVAS CONSTITUIDAS</t>
  </si>
  <si>
    <t>RESERVAS CONSTITUIDAS A 31 DE DICIEMBRE DE 2016</t>
  </si>
  <si>
    <t>CUENTAS POR PAGAR</t>
  </si>
  <si>
    <t>Gastos de Funcionamiento</t>
  </si>
  <si>
    <t>Inversion</t>
  </si>
  <si>
    <t>TOTAL</t>
  </si>
  <si>
    <t>diferencias</t>
  </si>
  <si>
    <t>SECRETARIA DISTRITAL DE SEGURIDAD, CONVIVENCIA Y JUSTICIA</t>
  </si>
  <si>
    <t>Fondos de desarrollo Local</t>
  </si>
  <si>
    <t>Inversión</t>
  </si>
  <si>
    <t>Cuentas por Pagar</t>
  </si>
  <si>
    <t>Fondos de Desarrollo Local        Reservas                                  A diciembre 31 de 2016</t>
  </si>
  <si>
    <t>Fuente: Sivicof, consolidado por la Subdirección de Estadística y Análisis Presupuestal y Financiero de la DEPP (2016-12) (plazo rendición 2017-01-16)
FECHAS DE RECEPCION  Y RETRANSMISIONES especiales:
 SUBRED INTEGRADA SERVICIOS DE SALUD SUR E.S.E.  Fecha de Recepción: 2017-01-16 
 SUBRED INTEGRADA DE SERVICIOS DE SALUD NORTE E.S.E. Fecha de Recepción: 2017-01-16 
 SUBRED INTEGRADA DE SERVICIOS DE SALUD CENTRO ORIENTE E.S.E.  Fecha de Recepción: 2017-01-16 
 SUBRED INTEGRADA DE SERVICIOS DE SALUD CENTRO ORIENTE E.S.E.  Fecha de Recepción: 2017-01-27 08:07:16
 SUBRED INTEGRADA DE SERVICIOS DE SALUD SUR OCCIDENTE E.S.E.    Fecha de Recepción: 2017-01-16 
 SUBRED INTEGRADA DE SERVICIOS DE SALUD SUR OCCIDENTE E.S.E.    Fecha de Recepción: 2017-01-27 08:07:17
SECRETARIA DISTRITAL DE SEGURIDAD, CONVIVENCIA Y JUSTICIA         Fecha de Recepción: 2017-01-23 17:16:22
Inconsistencias
1. ERU Presenta como MODIFICACIONES los valores correspondientes al presupuesto inicial.
2. LOTERIA DE BOGOTÁ  comparando con documento digitalizados presenta inconsistencias en:
 a.  DISPONIBILIDAD FINAL por 3.415 millones 
 b.  En la columna ((4) PRESUPUESTO INICIAL Tuvo una variación respecto a la información reportada del mes de Noviembre
 c. En la columna (40) RECAUDO ACUMULADO CON RECONOCIMIENTOS.
 d.  En la cta. Transferencias en los Giros. 
3. SUBREDES: Presentan valores con diferencias a lo establecido en la Resolución 05 de 2016 SHD - CONFIS
 a. En gastos
 b. En Ingresos
 c. Recaudos Acumulados para Subred Sur Occidente presenta duda según otras fuentes de $8.994 mil millones.
FECHAS DE RECEPCION  Y RETRANSMISIONES especiales:
SUBRED INTEGRADA SERVICIOS DE SALUD SUR E.S.E.  Fecha de Recepción: 2017-01-16 
 SUBRED INTEGRADA DE SERVICIOS DE SALUD NORTE E.S.E. Fecha de Recepción: 2017-01-16 
SUBRED INTEGRADA DE SERVICIOS DE SALUD CENTRO ORIENTE E.S.E.  Fecha de Recepción: 2017-01-16 
 SUBRED INTEGRADA DE SERVICIOS DE SALUD CENTRO ORIENTE E.S.E.  Fecha de Recepción: 2017-01-27 08:07:16
SUBRED INTEGRADA DE SERVICIOS DE SALUD SUR OCCIDENTE E.S.E.    Fecha de Recepción: 2017-01-16 
 SUBRED INTEGRADA DE SERVICIOS DE SALUD SUR OCCIDENTE E.S.E.    Fecha de Recepción: 2017-01-27 08:07:17
SECRETARIA DISTRITAL DE SEGURIDAD, CONVIVENCIA Y JUSTICIA         Fecha de Recepción: 2017-01-23 17:16:22
Inconsistencias
1. ERU Presenta como MODIFICACIONES los valores correspondientes al presupuesto inicial.
2. LOTERIA DE BOGOTÁ  comparando con documento digitalizados presenta inconsistencias en:
a.  DISPONIBILIDAD FINAL por 3.415 millones 
b.  En la columna ((4) PRESUPUESTO INICIAL Tuvo una variación respecto a la información reportada del mes de Noviembre
c. En la columna (40) RECAUDO ACUMULADO CON RECONOCIMIENTOS.
d.  En la cta. Transferencias en los Giros. 
3. SUBREDES: Presentan valores con diferencias a lo establecido en la Resolución 05 de 2016 SHD - CONFIS
 a. En gastos
 b. En Ingresos</t>
  </si>
  <si>
    <t>Preparó: Contraloría de Bogotá - Subdirección de Estadística y  Análisis Presupuestal y Financiero.</t>
  </si>
  <si>
    <t xml:space="preserve">SECRETARIA JURIDICA DISTRITAL </t>
  </si>
  <si>
    <t>FDL USAQUEN..</t>
  </si>
  <si>
    <t>FDL CHAPINERO..</t>
  </si>
  <si>
    <t>FDL SANTAFE..</t>
  </si>
  <si>
    <t>FDL SAN CRISTOBAL..</t>
  </si>
  <si>
    <t>FDL USME..</t>
  </si>
  <si>
    <t>FDL TUNJUELITO..</t>
  </si>
  <si>
    <t>FDL BOSA..</t>
  </si>
  <si>
    <t>FDL KENNEDY..</t>
  </si>
  <si>
    <t>FDL FONTIBON..</t>
  </si>
  <si>
    <t>FDL ENGATIVA..</t>
  </si>
  <si>
    <t>FDL SUBA..</t>
  </si>
  <si>
    <t>FDL BARRIOS UNIDOS..</t>
  </si>
  <si>
    <t>FDL TEUSAQUILLO..</t>
  </si>
  <si>
    <t>FDL MARTIRES..</t>
  </si>
  <si>
    <t>FDL ANTONIO NARIÑO..</t>
  </si>
  <si>
    <t>FDL PUENTE ARANDA..</t>
  </si>
  <si>
    <t>FDL LA CANDELARIA..</t>
  </si>
  <si>
    <t>FDL RAFAEL URIBE URIBE..</t>
  </si>
  <si>
    <t>FDL CIUDAD BOLIVAR..</t>
  </si>
  <si>
    <t>FDL SUMAPAZ..</t>
  </si>
  <si>
    <t>PERSONERÍA DE BOGOTÁ.</t>
  </si>
  <si>
    <t>SECRETARÍA GENERAL DE LA ALCALDÍA MAYOR DE BOGOTÁ, D.C..</t>
  </si>
  <si>
    <t>VEEDURÍA DISTRITAL.</t>
  </si>
  <si>
    <t>SECRETARIA DE GOBIERNO.</t>
  </si>
  <si>
    <t>SECRETARIA DISTRITAL DE HACIENDA.</t>
  </si>
  <si>
    <t>SECRETARIA DE EDUCACION DEL DISTRITO</t>
  </si>
  <si>
    <t>SECRETARIA DISTRITAL DE MOVILIDAD.</t>
  </si>
  <si>
    <t>SECRETARIA DISTRITAL DE SALUD.</t>
  </si>
  <si>
    <t>SECRETARIA DISTRITAL DE DESARROLLO ECONOMICO.</t>
  </si>
  <si>
    <t>SECRETARIA DISTRITAL DEL HABITAT.</t>
  </si>
  <si>
    <t>SECRETARIA DISTRITAL DE CULTURA, RECREACION Y DEPORTE.</t>
  </si>
  <si>
    <t>SECRETARIA DISTRITAL DE PLANEACION.</t>
  </si>
  <si>
    <t>SECRETARÍA DISTRITAL DE LA MUJER.</t>
  </si>
  <si>
    <t>SECRETARIA DISTRITAL DE INTEGRACION SOCIAL.</t>
  </si>
  <si>
    <t>DEPARTAMENTO ADMINISTRATIVOSERVICIO CIVIL DISTRITAL -DASCD..</t>
  </si>
  <si>
    <t>SECRETARIA DISTRITAL DE AMBIENTE.</t>
  </si>
  <si>
    <t>DEPARTAMENTO ADMINISTRATIVO DE LA DEFENSORIA DEL ESPACIO PUBLICO-DADEP..</t>
  </si>
  <si>
    <t>UNIDAD ADMINISTRATIVA ESPECIAL CUERPO OFICIAL DE BOMBEROS.</t>
  </si>
  <si>
    <t>100</t>
  </si>
  <si>
    <t>CONCEJO DE BOGOTA, D.C..</t>
  </si>
  <si>
    <t>UNIVERSIDAD DISTRITAL FRANCISCO JOSE DE CALDAS..</t>
  </si>
  <si>
    <t>CONTRALORIA DE BOGOTA.</t>
  </si>
  <si>
    <t>INSTITUTO PARA LA ECONOMIA SOCIAL-IPES.</t>
  </si>
  <si>
    <t>FONDO FINANCIERO DISTRITAL DE SALUD - FFDS.</t>
  </si>
  <si>
    <t>Instituto Distrital de Gestion de Riesgos y Cambio Climatico IDIGER</t>
  </si>
  <si>
    <t>INSTITUTO DE DESARROLLO URBANO - IDU.</t>
  </si>
  <si>
    <t>FONDO DE PRESTACIONES ECONÓMICAS, CESANTÍAS Y PENSIONES - FONCEP.</t>
  </si>
  <si>
    <t>CAJA DE VIVIENDA POPULAR.</t>
  </si>
  <si>
    <t>INSTITUTO DISTRITAL PARA LA RECREACION Y EL DEPORTE - IDRD.</t>
  </si>
  <si>
    <t>INSTITUTO DISTRITAL DEL PATRIMONIO CULTURAL -IDPC.</t>
  </si>
  <si>
    <t>INSTITUTO DISTRITAL PARA LA PROTECCION DE JUVENTUD Y LA NIÑEZ DESAMPARADA-IDIPRON..</t>
  </si>
  <si>
    <t>FUNDACION GILBERTO ALZATE AVENDAÑO..</t>
  </si>
  <si>
    <t>ORQUESTA FILARMONICA DE BOGOTA, D.C..</t>
  </si>
  <si>
    <t>FONDO DE VIGILANCIA Y SEGURIDAD DE BOGOTA, D.C..</t>
  </si>
  <si>
    <t>JARDIN BOTANICO DE BOGOTA JOSE CELESTINO MUTIS..</t>
  </si>
  <si>
    <t>INSTITUTO PARA LA INVESTIGACION EDUCATIVA Y EL DESARROLLO PEDAGOGICO- IDEP..</t>
  </si>
  <si>
    <t>INSTITUTO DISTRITAL DE LA PARTICIPACION Y ACCION COMUNAL.</t>
  </si>
  <si>
    <t>INSTITUTO DISTRITAL DE TURISMO.</t>
  </si>
  <si>
    <t>INSTITUTO DISTRITAL DE LAS ARTES - IDARTES.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</si>
  <si>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</si>
  <si>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</si>
  <si>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</si>
  <si>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CANAL CAPITAL LTDA...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</si>
</sst>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_ ;\-#,##0\ "/>
    <numFmt numFmtId="167" formatCode="_-* #,##0_-;\-* #,##0._-;_-* &quot;-&quot;??_-;_-@_-"/>
    <numFmt numFmtId="168" formatCode="_-* #,##0.0000000_-;\-* #,##0.0000000_-;_-* &quot;-&quot;??_-;_-@_-"/>
  </numFmts>
  <fonts count="3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0" tint="-0.249977111117893"/>
      <name val="Arial"/>
      <family val="2"/>
    </font>
    <font>
      <sz val="9"/>
      <color theme="0" tint="-0.249977111117893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0" tint="-0.249977111117893"/>
      <name val="Verdana"/>
      <family val="2"/>
    </font>
    <font>
      <sz val="11"/>
      <color theme="1"/>
      <name val="Verdana"/>
      <family val="2"/>
    </font>
    <font>
      <b/>
      <sz val="24"/>
      <color theme="1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theme="0" tint="-4.9989318521683403E-2"/>
      <name val="Verdana"/>
      <family val="2"/>
    </font>
    <font>
      <i/>
      <sz val="9"/>
      <color theme="0" tint="-0.34998626667073579"/>
      <name val="Verdana"/>
      <family val="2"/>
    </font>
    <font>
      <b/>
      <i/>
      <sz val="10"/>
      <color theme="1"/>
      <name val="Verdana"/>
      <family val="2"/>
    </font>
    <font>
      <b/>
      <sz val="22"/>
      <color rgb="FFFFFF00"/>
      <name val="Verdana"/>
      <family val="2"/>
    </font>
    <font>
      <sz val="12"/>
      <color theme="0" tint="-0.1499984740745262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2"/>
      <color rgb="FFFF0000"/>
      <name val="Verdana"/>
      <family val="2"/>
    </font>
    <font>
      <sz val="12"/>
      <color rgb="FF00B050"/>
      <name val="Verdana"/>
      <family val="2"/>
    </font>
    <font>
      <b/>
      <sz val="11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40">
    <xf numFmtId="0" fontId="0" fillId="0" borderId="0" xfId="0"/>
    <xf numFmtId="0" fontId="4" fillId="0" borderId="0" xfId="0" applyFont="1"/>
    <xf numFmtId="164" fontId="0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13" borderId="0" xfId="0" applyFont="1" applyFill="1" applyAlignment="1">
      <alignment horizontal="center" wrapText="1"/>
    </xf>
    <xf numFmtId="0" fontId="3" fillId="0" borderId="0" xfId="0" applyFont="1" applyBorder="1"/>
    <xf numFmtId="0" fontId="3" fillId="0" borderId="5" xfId="0" applyFont="1" applyBorder="1"/>
    <xf numFmtId="164" fontId="3" fillId="0" borderId="0" xfId="0" applyNumberFormat="1" applyFont="1"/>
    <xf numFmtId="0" fontId="9" fillId="12" borderId="0" xfId="0" applyFont="1" applyFill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5" fillId="10" borderId="9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164" fontId="5" fillId="10" borderId="9" xfId="1" applyNumberFormat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vertical="center"/>
    </xf>
    <xf numFmtId="164" fontId="5" fillId="13" borderId="10" xfId="1" applyNumberFormat="1" applyFont="1" applyFill="1" applyBorder="1" applyAlignment="1">
      <alignment vertical="center"/>
    </xf>
    <xf numFmtId="164" fontId="5" fillId="10" borderId="1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164" fontId="5" fillId="5" borderId="9" xfId="1" applyNumberFormat="1" applyFont="1" applyFill="1" applyBorder="1" applyAlignment="1">
      <alignment vertical="center"/>
    </xf>
    <xf numFmtId="164" fontId="5" fillId="5" borderId="10" xfId="1" applyNumberFormat="1" applyFont="1" applyFill="1" applyBorder="1" applyAlignment="1">
      <alignment vertical="center"/>
    </xf>
    <xf numFmtId="164" fontId="5" fillId="5" borderId="11" xfId="1" applyNumberFormat="1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1" borderId="10" xfId="0" applyFont="1" applyFill="1" applyBorder="1" applyAlignment="1">
      <alignment vertical="center"/>
    </xf>
    <xf numFmtId="164" fontId="5" fillId="11" borderId="9" xfId="1" applyNumberFormat="1" applyFont="1" applyFill="1" applyBorder="1" applyAlignment="1">
      <alignment vertical="center"/>
    </xf>
    <xf numFmtId="164" fontId="5" fillId="11" borderId="10" xfId="1" applyNumberFormat="1" applyFont="1" applyFill="1" applyBorder="1" applyAlignment="1">
      <alignment vertical="center"/>
    </xf>
    <xf numFmtId="164" fontId="5" fillId="11" borderId="11" xfId="1" applyNumberFormat="1" applyFont="1" applyFill="1" applyBorder="1" applyAlignment="1">
      <alignment vertical="center"/>
    </xf>
    <xf numFmtId="164" fontId="3" fillId="5" borderId="4" xfId="1" applyNumberFormat="1" applyFont="1" applyFill="1" applyBorder="1"/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vertical="center"/>
    </xf>
    <xf numFmtId="164" fontId="5" fillId="3" borderId="10" xfId="1" applyNumberFormat="1" applyFont="1" applyFill="1" applyBorder="1" applyAlignment="1">
      <alignment vertical="center"/>
    </xf>
    <xf numFmtId="164" fontId="5" fillId="3" borderId="11" xfId="1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164" fontId="5" fillId="8" borderId="9" xfId="1" applyNumberFormat="1" applyFont="1" applyFill="1" applyBorder="1" applyAlignment="1">
      <alignment vertical="center"/>
    </xf>
    <xf numFmtId="164" fontId="5" fillId="8" borderId="10" xfId="1" applyNumberFormat="1" applyFont="1" applyFill="1" applyBorder="1" applyAlignment="1">
      <alignment vertical="center"/>
    </xf>
    <xf numFmtId="164" fontId="5" fillId="8" borderId="11" xfId="1" applyNumberFormat="1" applyFont="1" applyFill="1" applyBorder="1" applyAlignment="1">
      <alignment vertical="center"/>
    </xf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0" fontId="5" fillId="11" borderId="1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164" fontId="5" fillId="11" borderId="1" xfId="1" applyNumberFormat="1" applyFont="1" applyFill="1" applyBorder="1" applyAlignment="1">
      <alignment vertical="center"/>
    </xf>
    <xf numFmtId="164" fontId="5" fillId="11" borderId="2" xfId="1" applyNumberFormat="1" applyFont="1" applyFill="1" applyBorder="1" applyAlignment="1">
      <alignment vertical="center"/>
    </xf>
    <xf numFmtId="164" fontId="5" fillId="13" borderId="2" xfId="1" applyNumberFormat="1" applyFont="1" applyFill="1" applyBorder="1" applyAlignment="1">
      <alignment vertical="center"/>
    </xf>
    <xf numFmtId="164" fontId="5" fillId="11" borderId="3" xfId="1" applyNumberFormat="1" applyFont="1" applyFill="1" applyBorder="1" applyAlignment="1">
      <alignment vertical="center"/>
    </xf>
    <xf numFmtId="0" fontId="3" fillId="14" borderId="0" xfId="0" applyFont="1" applyFill="1"/>
    <xf numFmtId="164" fontId="3" fillId="14" borderId="0" xfId="0" applyNumberFormat="1" applyFont="1" applyFill="1"/>
    <xf numFmtId="0" fontId="3" fillId="14" borderId="1" xfId="0" applyFont="1" applyFill="1" applyBorder="1"/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4" xfId="0" applyFont="1" applyFill="1" applyBorder="1"/>
    <xf numFmtId="0" fontId="3" fillId="14" borderId="0" xfId="0" applyFont="1" applyFill="1" applyBorder="1"/>
    <xf numFmtId="0" fontId="3" fillId="14" borderId="5" xfId="0" applyFont="1" applyFill="1" applyBorder="1"/>
    <xf numFmtId="0" fontId="5" fillId="14" borderId="4" xfId="0" applyFont="1" applyFill="1" applyBorder="1"/>
    <xf numFmtId="0" fontId="3" fillId="5" borderId="0" xfId="0" applyFont="1" applyFill="1" applyBorder="1"/>
    <xf numFmtId="0" fontId="10" fillId="5" borderId="0" xfId="0" applyFont="1" applyFill="1" applyBorder="1"/>
    <xf numFmtId="0" fontId="3" fillId="5" borderId="5" xfId="0" applyFont="1" applyFill="1" applyBorder="1"/>
    <xf numFmtId="0" fontId="3" fillId="15" borderId="0" xfId="0" applyFont="1" applyFill="1" applyBorder="1"/>
    <xf numFmtId="164" fontId="3" fillId="14" borderId="0" xfId="1" applyNumberFormat="1" applyFont="1" applyFill="1" applyBorder="1"/>
    <xf numFmtId="166" fontId="3" fillId="14" borderId="0" xfId="1" applyNumberFormat="1" applyFont="1" applyFill="1" applyBorder="1"/>
    <xf numFmtId="164" fontId="3" fillId="14" borderId="0" xfId="0" applyNumberFormat="1" applyFont="1" applyFill="1" applyBorder="1"/>
    <xf numFmtId="166" fontId="3" fillId="14" borderId="0" xfId="0" applyNumberFormat="1" applyFont="1" applyFill="1"/>
    <xf numFmtId="165" fontId="3" fillId="14" borderId="5" xfId="0" applyNumberFormat="1" applyFont="1" applyFill="1" applyBorder="1"/>
    <xf numFmtId="165" fontId="3" fillId="14" borderId="0" xfId="0" applyNumberFormat="1" applyFont="1" applyFill="1" applyBorder="1"/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/>
    <xf numFmtId="0" fontId="3" fillId="13" borderId="5" xfId="0" applyFont="1" applyFill="1" applyBorder="1"/>
    <xf numFmtId="0" fontId="5" fillId="14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4" fillId="14" borderId="0" xfId="0" applyFont="1" applyFill="1"/>
    <xf numFmtId="0" fontId="11" fillId="14" borderId="2" xfId="0" applyFont="1" applyFill="1" applyBorder="1" applyAlignment="1">
      <alignment horizontal="center"/>
    </xf>
    <xf numFmtId="0" fontId="4" fillId="14" borderId="0" xfId="0" applyFont="1" applyFill="1" applyBorder="1"/>
    <xf numFmtId="0" fontId="6" fillId="14" borderId="0" xfId="0" applyFont="1" applyFill="1" applyBorder="1"/>
    <xf numFmtId="0" fontId="4" fillId="14" borderId="7" xfId="0" applyFont="1" applyFill="1" applyBorder="1"/>
    <xf numFmtId="0" fontId="13" fillId="0" borderId="0" xfId="2" applyFont="1"/>
    <xf numFmtId="0" fontId="14" fillId="9" borderId="19" xfId="2" applyFont="1" applyFill="1" applyBorder="1" applyAlignment="1">
      <alignment horizontal="center"/>
    </xf>
    <xf numFmtId="0" fontId="14" fillId="9" borderId="16" xfId="2" applyFont="1" applyFill="1" applyBorder="1" applyAlignment="1">
      <alignment horizontal="center"/>
    </xf>
    <xf numFmtId="0" fontId="14" fillId="9" borderId="18" xfId="2" applyFont="1" applyFill="1" applyBorder="1" applyAlignment="1">
      <alignment horizontal="center"/>
    </xf>
    <xf numFmtId="0" fontId="14" fillId="16" borderId="19" xfId="2" applyFont="1" applyFill="1" applyBorder="1" applyAlignment="1">
      <alignment horizontal="center"/>
    </xf>
    <xf numFmtId="0" fontId="14" fillId="16" borderId="16" xfId="2" applyFont="1" applyFill="1" applyBorder="1" applyAlignment="1">
      <alignment horizontal="center"/>
    </xf>
    <xf numFmtId="0" fontId="14" fillId="16" borderId="18" xfId="2" applyFont="1" applyFill="1" applyBorder="1" applyAlignment="1">
      <alignment horizontal="center"/>
    </xf>
    <xf numFmtId="0" fontId="14" fillId="0" borderId="0" xfId="2" applyFont="1"/>
    <xf numFmtId="0" fontId="14" fillId="0" borderId="20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 wrapText="1"/>
    </xf>
    <xf numFmtId="0" fontId="14" fillId="17" borderId="23" xfId="2" applyFont="1" applyFill="1" applyBorder="1" applyAlignment="1">
      <alignment horizontal="center" vertical="center" wrapText="1"/>
    </xf>
    <xf numFmtId="0" fontId="14" fillId="17" borderId="21" xfId="2" applyFont="1" applyFill="1" applyBorder="1" applyAlignment="1">
      <alignment horizontal="center" vertical="center" wrapText="1"/>
    </xf>
    <xf numFmtId="0" fontId="14" fillId="17" borderId="22" xfId="2" applyFont="1" applyFill="1" applyBorder="1" applyAlignment="1">
      <alignment horizontal="center" vertical="center" wrapText="1"/>
    </xf>
    <xf numFmtId="0" fontId="15" fillId="0" borderId="0" xfId="0" applyFont="1"/>
    <xf numFmtId="0" fontId="15" fillId="18" borderId="9" xfId="0" applyFont="1" applyFill="1" applyBorder="1"/>
    <xf numFmtId="0" fontId="15" fillId="18" borderId="10" xfId="0" applyFont="1" applyFill="1" applyBorder="1"/>
    <xf numFmtId="0" fontId="15" fillId="18" borderId="11" xfId="0" applyFont="1" applyFill="1" applyBorder="1"/>
    <xf numFmtId="0" fontId="15" fillId="19" borderId="9" xfId="0" applyFont="1" applyFill="1" applyBorder="1"/>
    <xf numFmtId="0" fontId="15" fillId="19" borderId="10" xfId="0" applyFont="1" applyFill="1" applyBorder="1"/>
    <xf numFmtId="0" fontId="15" fillId="19" borderId="11" xfId="0" applyFont="1" applyFill="1" applyBorder="1"/>
    <xf numFmtId="0" fontId="15" fillId="20" borderId="9" xfId="0" applyFont="1" applyFill="1" applyBorder="1" applyAlignment="1">
      <alignment horizontal="right"/>
    </xf>
    <xf numFmtId="0" fontId="15" fillId="20" borderId="10" xfId="0" applyFont="1" applyFill="1" applyBorder="1" applyAlignment="1">
      <alignment horizontal="right"/>
    </xf>
    <xf numFmtId="0" fontId="15" fillId="20" borderId="11" xfId="0" applyFont="1" applyFill="1" applyBorder="1" applyAlignment="1">
      <alignment horizontal="right"/>
    </xf>
    <xf numFmtId="0" fontId="15" fillId="21" borderId="10" xfId="0" applyFont="1" applyFill="1" applyBorder="1" applyAlignment="1">
      <alignment horizontal="right"/>
    </xf>
    <xf numFmtId="0" fontId="15" fillId="21" borderId="11" xfId="0" applyFont="1" applyFill="1" applyBorder="1" applyAlignment="1">
      <alignment horizontal="right"/>
    </xf>
    <xf numFmtId="0" fontId="15" fillId="22" borderId="10" xfId="0" applyFont="1" applyFill="1" applyBorder="1"/>
    <xf numFmtId="0" fontId="15" fillId="22" borderId="11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3" fontId="15" fillId="0" borderId="0" xfId="0" applyNumberFormat="1" applyFont="1"/>
    <xf numFmtId="0" fontId="15" fillId="0" borderId="0" xfId="0" applyNumberFormat="1" applyFont="1"/>
    <xf numFmtId="3" fontId="16" fillId="0" borderId="0" xfId="0" applyNumberFormat="1" applyFont="1"/>
    <xf numFmtId="0" fontId="16" fillId="0" borderId="0" xfId="0" applyNumberFormat="1" applyFont="1"/>
    <xf numFmtId="0" fontId="15" fillId="2" borderId="0" xfId="0" applyFont="1" applyFill="1"/>
    <xf numFmtId="3" fontId="15" fillId="2" borderId="0" xfId="0" applyNumberFormat="1" applyFont="1" applyFill="1"/>
    <xf numFmtId="0" fontId="15" fillId="2" borderId="0" xfId="0" applyNumberFormat="1" applyFont="1" applyFill="1"/>
    <xf numFmtId="3" fontId="16" fillId="2" borderId="0" xfId="0" applyNumberFormat="1" applyFont="1" applyFill="1"/>
    <xf numFmtId="0" fontId="16" fillId="2" borderId="0" xfId="0" applyNumberFormat="1" applyFont="1" applyFill="1"/>
    <xf numFmtId="0" fontId="15" fillId="10" borderId="0" xfId="0" applyFont="1" applyFill="1"/>
    <xf numFmtId="3" fontId="15" fillId="10" borderId="0" xfId="0" applyNumberFormat="1" applyFont="1" applyFill="1"/>
    <xf numFmtId="0" fontId="15" fillId="10" borderId="0" xfId="0" applyNumberFormat="1" applyFont="1" applyFill="1"/>
    <xf numFmtId="3" fontId="16" fillId="10" borderId="0" xfId="0" applyNumberFormat="1" applyFont="1" applyFill="1"/>
    <xf numFmtId="0" fontId="16" fillId="10" borderId="0" xfId="0" applyNumberFormat="1" applyFont="1" applyFill="1"/>
    <xf numFmtId="0" fontId="17" fillId="0" borderId="0" xfId="2" applyFont="1"/>
    <xf numFmtId="43" fontId="0" fillId="0" borderId="0" xfId="1" applyFont="1"/>
    <xf numFmtId="164" fontId="2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43" fontId="0" fillId="0" borderId="0" xfId="0" applyNumberFormat="1"/>
    <xf numFmtId="164" fontId="0" fillId="2" borderId="0" xfId="1" applyNumberFormat="1" applyFont="1" applyFill="1"/>
    <xf numFmtId="164" fontId="0" fillId="2" borderId="0" xfId="0" applyNumberFormat="1" applyFill="1"/>
    <xf numFmtId="0" fontId="18" fillId="0" borderId="0" xfId="0" applyFont="1"/>
    <xf numFmtId="0" fontId="19" fillId="0" borderId="0" xfId="0" applyFont="1"/>
    <xf numFmtId="0" fontId="20" fillId="23" borderId="13" xfId="0" applyFont="1" applyFill="1" applyBorder="1" applyAlignment="1">
      <alignment horizontal="center" vertical="center" wrapText="1"/>
    </xf>
    <xf numFmtId="164" fontId="20" fillId="23" borderId="13" xfId="1" applyNumberFormat="1" applyFont="1" applyFill="1" applyBorder="1" applyAlignment="1">
      <alignment horizontal="center" vertical="center" wrapText="1"/>
    </xf>
    <xf numFmtId="164" fontId="20" fillId="23" borderId="11" xfId="1" applyNumberFormat="1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8" fillId="0" borderId="4" xfId="0" applyFont="1" applyBorder="1"/>
    <xf numFmtId="0" fontId="18" fillId="0" borderId="26" xfId="0" applyFont="1" applyBorder="1"/>
    <xf numFmtId="0" fontId="18" fillId="0" borderId="5" xfId="0" applyFont="1" applyBorder="1"/>
    <xf numFmtId="0" fontId="21" fillId="0" borderId="0" xfId="0" applyFont="1"/>
    <xf numFmtId="164" fontId="18" fillId="0" borderId="0" xfId="1" applyNumberFormat="1" applyFont="1"/>
    <xf numFmtId="164" fontId="21" fillId="0" borderId="0" xfId="1" applyNumberFormat="1" applyFont="1" applyAlignment="1">
      <alignment vertical="center"/>
    </xf>
    <xf numFmtId="164" fontId="20" fillId="0" borderId="0" xfId="1" applyNumberFormat="1" applyFont="1" applyAlignment="1">
      <alignment vertical="center"/>
    </xf>
    <xf numFmtId="164" fontId="18" fillId="0" borderId="0" xfId="1" applyNumberFormat="1" applyFont="1" applyAlignment="1">
      <alignment vertical="center"/>
    </xf>
    <xf numFmtId="0" fontId="20" fillId="23" borderId="9" xfId="0" applyFont="1" applyFill="1" applyBorder="1" applyAlignment="1">
      <alignment vertical="center"/>
    </xf>
    <xf numFmtId="164" fontId="20" fillId="23" borderId="9" xfId="1" applyNumberFormat="1" applyFont="1" applyFill="1" applyBorder="1" applyAlignment="1">
      <alignment vertical="center"/>
    </xf>
    <xf numFmtId="164" fontId="20" fillId="23" borderId="13" xfId="1" applyNumberFormat="1" applyFont="1" applyFill="1" applyBorder="1" applyAlignment="1">
      <alignment vertical="center"/>
    </xf>
    <xf numFmtId="164" fontId="20" fillId="23" borderId="11" xfId="1" applyNumberFormat="1" applyFont="1" applyFill="1" applyBorder="1" applyAlignment="1">
      <alignment vertical="center"/>
    </xf>
    <xf numFmtId="164" fontId="19" fillId="0" borderId="26" xfId="1" applyNumberFormat="1" applyFont="1" applyBorder="1"/>
    <xf numFmtId="164" fontId="19" fillId="0" borderId="5" xfId="1" applyNumberFormat="1" applyFont="1" applyBorder="1"/>
    <xf numFmtId="0" fontId="22" fillId="0" borderId="4" xfId="0" applyFont="1" applyBorder="1"/>
    <xf numFmtId="0" fontId="24" fillId="12" borderId="9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164" fontId="3" fillId="0" borderId="26" xfId="1" applyNumberFormat="1" applyFont="1" applyBorder="1"/>
    <xf numFmtId="164" fontId="5" fillId="10" borderId="13" xfId="1" applyNumberFormat="1" applyFont="1" applyFill="1" applyBorder="1" applyAlignment="1">
      <alignment vertical="center"/>
    </xf>
    <xf numFmtId="164" fontId="5" fillId="5" borderId="13" xfId="1" applyNumberFormat="1" applyFont="1" applyFill="1" applyBorder="1" applyAlignment="1">
      <alignment vertical="center"/>
    </xf>
    <xf numFmtId="164" fontId="5" fillId="11" borderId="13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8" borderId="13" xfId="1" applyNumberFormat="1" applyFont="1" applyFill="1" applyBorder="1" applyAlignment="1">
      <alignment vertical="center"/>
    </xf>
    <xf numFmtId="164" fontId="3" fillId="0" borderId="29" xfId="1" applyNumberFormat="1" applyFont="1" applyBorder="1"/>
    <xf numFmtId="164" fontId="5" fillId="11" borderId="28" xfId="1" applyNumberFormat="1" applyFont="1" applyFill="1" applyBorder="1" applyAlignment="1">
      <alignment vertical="center"/>
    </xf>
    <xf numFmtId="164" fontId="5" fillId="13" borderId="13" xfId="1" applyNumberFormat="1" applyFont="1" applyFill="1" applyBorder="1" applyAlignment="1">
      <alignment vertical="center"/>
    </xf>
    <xf numFmtId="164" fontId="5" fillId="13" borderId="28" xfId="1" applyNumberFormat="1" applyFont="1" applyFill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164" fontId="3" fillId="0" borderId="25" xfId="1" applyNumberFormat="1" applyFont="1" applyBorder="1"/>
    <xf numFmtId="0" fontId="25" fillId="12" borderId="9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164" fontId="3" fillId="0" borderId="30" xfId="1" applyNumberFormat="1" applyFont="1" applyBorder="1"/>
    <xf numFmtId="0" fontId="6" fillId="10" borderId="9" xfId="0" applyFont="1" applyFill="1" applyBorder="1" applyAlignment="1">
      <alignment vertical="center"/>
    </xf>
    <xf numFmtId="164" fontId="5" fillId="10" borderId="14" xfId="1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164" fontId="5" fillId="5" borderId="14" xfId="1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vertical="center"/>
    </xf>
    <xf numFmtId="164" fontId="5" fillId="11" borderId="14" xfId="1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0" fontId="6" fillId="8" borderId="9" xfId="0" applyFont="1" applyFill="1" applyBorder="1" applyAlignment="1">
      <alignment vertical="center"/>
    </xf>
    <xf numFmtId="164" fontId="5" fillId="8" borderId="14" xfId="1" applyNumberFormat="1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164" fontId="5" fillId="11" borderId="37" xfId="1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5" fillId="2" borderId="9" xfId="1" applyNumberFormat="1" applyFont="1" applyFill="1" applyBorder="1" applyAlignment="1">
      <alignment vertical="center"/>
    </xf>
    <xf numFmtId="164" fontId="5" fillId="2" borderId="13" xfId="1" applyNumberFormat="1" applyFont="1" applyFill="1" applyBorder="1" applyAlignment="1">
      <alignment vertical="center"/>
    </xf>
    <xf numFmtId="164" fontId="5" fillId="2" borderId="10" xfId="1" applyNumberFormat="1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0" fontId="26" fillId="0" borderId="0" xfId="0" applyFont="1"/>
    <xf numFmtId="0" fontId="19" fillId="0" borderId="0" xfId="0" applyFont="1" applyFill="1" applyBorder="1" applyAlignment="1">
      <alignment horizontal="center"/>
    </xf>
    <xf numFmtId="0" fontId="19" fillId="15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4" fontId="27" fillId="0" borderId="2" xfId="1" applyNumberFormat="1" applyFont="1" applyBorder="1" applyAlignment="1">
      <alignment horizontal="center" vertical="center" wrapText="1"/>
    </xf>
    <xf numFmtId="164" fontId="27" fillId="0" borderId="3" xfId="1" applyNumberFormat="1" applyFont="1" applyBorder="1" applyAlignment="1">
      <alignment horizontal="center" vertical="center" wrapText="1"/>
    </xf>
    <xf numFmtId="164" fontId="19" fillId="0" borderId="0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0" xfId="1" applyNumberFormat="1" applyFont="1" applyBorder="1" applyAlignment="1">
      <alignment horizontal="center" vertical="center" wrapText="1"/>
    </xf>
    <xf numFmtId="164" fontId="27" fillId="0" borderId="4" xfId="1" applyNumberFormat="1" applyFont="1" applyBorder="1"/>
    <xf numFmtId="164" fontId="27" fillId="0" borderId="0" xfId="1" applyNumberFormat="1" applyFont="1" applyBorder="1"/>
    <xf numFmtId="164" fontId="27" fillId="0" borderId="5" xfId="1" applyNumberFormat="1" applyFont="1" applyBorder="1"/>
    <xf numFmtId="0" fontId="18" fillId="0" borderId="32" xfId="0" applyFont="1" applyBorder="1"/>
    <xf numFmtId="0" fontId="18" fillId="0" borderId="31" xfId="0" applyFont="1" applyBorder="1"/>
    <xf numFmtId="164" fontId="18" fillId="0" borderId="0" xfId="1" applyNumberFormat="1" applyFont="1" applyBorder="1"/>
    <xf numFmtId="164" fontId="18" fillId="0" borderId="26" xfId="1" applyNumberFormat="1" applyFont="1" applyBorder="1"/>
    <xf numFmtId="164" fontId="18" fillId="0" borderId="30" xfId="1" applyNumberFormat="1" applyFont="1" applyBorder="1"/>
    <xf numFmtId="164" fontId="18" fillId="0" borderId="31" xfId="1" applyNumberFormat="1" applyFont="1" applyBorder="1"/>
    <xf numFmtId="43" fontId="18" fillId="0" borderId="0" xfId="0" applyNumberFormat="1" applyFont="1"/>
    <xf numFmtId="0" fontId="30" fillId="0" borderId="0" xfId="0" applyFont="1"/>
    <xf numFmtId="43" fontId="18" fillId="2" borderId="0" xfId="0" applyNumberFormat="1" applyFont="1" applyFill="1"/>
    <xf numFmtId="164" fontId="18" fillId="0" borderId="0" xfId="0" applyNumberFormat="1" applyFont="1"/>
    <xf numFmtId="0" fontId="18" fillId="14" borderId="32" xfId="0" applyFont="1" applyFill="1" applyBorder="1"/>
    <xf numFmtId="164" fontId="18" fillId="14" borderId="31" xfId="1" applyNumberFormat="1" applyFont="1" applyFill="1" applyBorder="1"/>
    <xf numFmtId="164" fontId="18" fillId="14" borderId="0" xfId="1" applyNumberFormat="1" applyFont="1" applyFill="1" applyBorder="1"/>
    <xf numFmtId="164" fontId="18" fillId="14" borderId="26" xfId="1" applyNumberFormat="1" applyFont="1" applyFill="1" applyBorder="1"/>
    <xf numFmtId="164" fontId="18" fillId="14" borderId="30" xfId="1" applyNumberFormat="1" applyFont="1" applyFill="1" applyBorder="1"/>
    <xf numFmtId="0" fontId="26" fillId="11" borderId="0" xfId="0" applyFont="1" applyFill="1"/>
    <xf numFmtId="164" fontId="18" fillId="11" borderId="0" xfId="1" applyNumberFormat="1" applyFont="1" applyFill="1"/>
    <xf numFmtId="164" fontId="27" fillId="11" borderId="4" xfId="1" applyNumberFormat="1" applyFont="1" applyFill="1" applyBorder="1"/>
    <xf numFmtId="164" fontId="27" fillId="11" borderId="0" xfId="1" applyNumberFormat="1" applyFont="1" applyFill="1" applyBorder="1"/>
    <xf numFmtId="164" fontId="27" fillId="11" borderId="5" xfId="1" applyNumberFormat="1" applyFont="1" applyFill="1" applyBorder="1"/>
    <xf numFmtId="43" fontId="18" fillId="11" borderId="0" xfId="0" applyNumberFormat="1" applyFont="1" applyFill="1"/>
    <xf numFmtId="0" fontId="18" fillId="11" borderId="0" xfId="0" applyFont="1" applyFill="1"/>
    <xf numFmtId="43" fontId="18" fillId="0" borderId="0" xfId="1" applyFont="1"/>
    <xf numFmtId="43" fontId="21" fillId="0" borderId="0" xfId="0" applyNumberFormat="1" applyFont="1"/>
    <xf numFmtId="164" fontId="18" fillId="14" borderId="32" xfId="1" applyNumberFormat="1" applyFont="1" applyFill="1" applyBorder="1"/>
    <xf numFmtId="164" fontId="27" fillId="0" borderId="6" xfId="1" applyNumberFormat="1" applyFont="1" applyBorder="1"/>
    <xf numFmtId="164" fontId="27" fillId="0" borderId="7" xfId="1" applyNumberFormat="1" applyFont="1" applyBorder="1"/>
    <xf numFmtId="164" fontId="27" fillId="0" borderId="8" xfId="1" applyNumberFormat="1" applyFont="1" applyBorder="1"/>
    <xf numFmtId="164" fontId="26" fillId="0" borderId="0" xfId="1" applyNumberFormat="1" applyFont="1"/>
    <xf numFmtId="164" fontId="18" fillId="0" borderId="33" xfId="1" applyNumberFormat="1" applyFont="1" applyBorder="1"/>
    <xf numFmtId="164" fontId="18" fillId="0" borderId="24" xfId="1" applyNumberFormat="1" applyFont="1" applyBorder="1"/>
    <xf numFmtId="164" fontId="18" fillId="0" borderId="29" xfId="1" applyNumberFormat="1" applyFont="1" applyBorder="1"/>
    <xf numFmtId="164" fontId="21" fillId="0" borderId="0" xfId="1" applyNumberFormat="1" applyFont="1"/>
    <xf numFmtId="17" fontId="18" fillId="0" borderId="27" xfId="0" applyNumberFormat="1" applyFont="1" applyBorder="1"/>
    <xf numFmtId="164" fontId="20" fillId="0" borderId="13" xfId="1" applyNumberFormat="1" applyFont="1" applyBorder="1" applyAlignment="1">
      <alignment horizontal="center" vertical="center" wrapText="1"/>
    </xf>
    <xf numFmtId="164" fontId="28" fillId="0" borderId="14" xfId="1" applyNumberFormat="1" applyFont="1" applyBorder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>
      <alignment horizontal="left"/>
    </xf>
    <xf numFmtId="167" fontId="19" fillId="0" borderId="0" xfId="0" applyNumberFormat="1" applyFont="1"/>
    <xf numFmtId="0" fontId="31" fillId="0" borderId="0" xfId="0" applyFont="1" applyAlignment="1">
      <alignment horizontal="center" vertical="center"/>
    </xf>
    <xf numFmtId="0" fontId="18" fillId="0" borderId="32" xfId="0" applyFont="1" applyFill="1" applyBorder="1"/>
    <xf numFmtId="164" fontId="18" fillId="0" borderId="31" xfId="1" applyNumberFormat="1" applyFont="1" applyFill="1" applyBorder="1"/>
    <xf numFmtId="164" fontId="18" fillId="0" borderId="0" xfId="1" applyNumberFormat="1" applyFont="1" applyFill="1" applyBorder="1"/>
    <xf numFmtId="164" fontId="18" fillId="0" borderId="26" xfId="1" applyNumberFormat="1" applyFont="1" applyFill="1" applyBorder="1"/>
    <xf numFmtId="0" fontId="30" fillId="0" borderId="32" xfId="0" applyFont="1" applyFill="1" applyBorder="1"/>
    <xf numFmtId="164" fontId="30" fillId="0" borderId="31" xfId="1" applyNumberFormat="1" applyFont="1" applyFill="1" applyBorder="1"/>
    <xf numFmtId="164" fontId="30" fillId="0" borderId="0" xfId="1" applyNumberFormat="1" applyFont="1" applyFill="1" applyBorder="1"/>
    <xf numFmtId="164" fontId="30" fillId="0" borderId="26" xfId="1" applyNumberFormat="1" applyFont="1" applyFill="1" applyBorder="1"/>
    <xf numFmtId="164" fontId="30" fillId="0" borderId="30" xfId="1" applyNumberFormat="1" applyFont="1" applyFill="1" applyBorder="1"/>
    <xf numFmtId="0" fontId="24" fillId="13" borderId="9" xfId="0" applyFont="1" applyFill="1" applyBorder="1" applyAlignment="1">
      <alignment horizontal="center" vertical="center" wrapText="1"/>
    </xf>
    <xf numFmtId="0" fontId="3" fillId="13" borderId="4" xfId="0" applyFont="1" applyFill="1" applyBorder="1"/>
    <xf numFmtId="0" fontId="3" fillId="13" borderId="4" xfId="0" applyFont="1" applyFill="1" applyBorder="1" applyAlignment="1">
      <alignment horizontal="center" vertical="center"/>
    </xf>
    <xf numFmtId="164" fontId="28" fillId="0" borderId="0" xfId="1" applyNumberFormat="1" applyFont="1" applyBorder="1" applyAlignment="1">
      <alignment horizontal="center" vertical="center" wrapText="1"/>
    </xf>
    <xf numFmtId="164" fontId="21" fillId="14" borderId="0" xfId="1" applyNumberFormat="1" applyFont="1" applyFill="1" applyBorder="1"/>
    <xf numFmtId="164" fontId="19" fillId="0" borderId="0" xfId="1" applyNumberFormat="1" applyFont="1"/>
    <xf numFmtId="164" fontId="32" fillId="0" borderId="0" xfId="1" applyNumberFormat="1" applyFont="1"/>
    <xf numFmtId="164" fontId="18" fillId="13" borderId="0" xfId="1" applyNumberFormat="1" applyFont="1" applyFill="1"/>
    <xf numFmtId="164" fontId="3" fillId="25" borderId="0" xfId="0" applyNumberFormat="1" applyFont="1" applyFill="1"/>
    <xf numFmtId="164" fontId="18" fillId="25" borderId="30" xfId="1" applyNumberFormat="1" applyFont="1" applyFill="1" applyBorder="1"/>
    <xf numFmtId="164" fontId="34" fillId="24" borderId="30" xfId="1" applyNumberFormat="1" applyFont="1" applyFill="1" applyBorder="1"/>
    <xf numFmtId="164" fontId="18" fillId="17" borderId="30" xfId="1" applyNumberFormat="1" applyFont="1" applyFill="1" applyBorder="1"/>
    <xf numFmtId="164" fontId="18" fillId="5" borderId="30" xfId="1" applyNumberFormat="1" applyFont="1" applyFill="1" applyBorder="1"/>
    <xf numFmtId="4" fontId="0" fillId="25" borderId="0" xfId="0" applyNumberFormat="1" applyFill="1"/>
    <xf numFmtId="164" fontId="30" fillId="24" borderId="30" xfId="1" applyNumberFormat="1" applyFont="1" applyFill="1" applyBorder="1"/>
    <xf numFmtId="164" fontId="30" fillId="14" borderId="0" xfId="1" applyNumberFormat="1" applyFont="1" applyFill="1" applyBorder="1"/>
    <xf numFmtId="164" fontId="35" fillId="0" borderId="0" xfId="1" applyNumberFormat="1" applyFont="1"/>
    <xf numFmtId="167" fontId="36" fillId="0" borderId="0" xfId="0" applyNumberFormat="1" applyFont="1" applyAlignment="1">
      <alignment horizontal="center" vertical="center"/>
    </xf>
    <xf numFmtId="167" fontId="28" fillId="0" borderId="0" xfId="0" applyNumberFormat="1" applyFont="1"/>
    <xf numFmtId="167" fontId="35" fillId="0" borderId="0" xfId="0" applyNumberFormat="1" applyFont="1"/>
    <xf numFmtId="168" fontId="18" fillId="0" borderId="0" xfId="1" applyNumberFormat="1" applyFont="1" applyBorder="1"/>
    <xf numFmtId="164" fontId="29" fillId="13" borderId="0" xfId="1" applyNumberFormat="1" applyFont="1" applyFill="1" applyAlignment="1">
      <alignment vertic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top" wrapText="1"/>
    </xf>
    <xf numFmtId="164" fontId="35" fillId="0" borderId="0" xfId="1" applyNumberFormat="1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/>
    </xf>
    <xf numFmtId="0" fontId="14" fillId="2" borderId="16" xfId="2" applyFont="1" applyFill="1" applyBorder="1" applyAlignment="1">
      <alignment horizontal="center"/>
    </xf>
    <xf numFmtId="0" fontId="14" fillId="2" borderId="17" xfId="2" applyFont="1" applyFill="1" applyBorder="1" applyAlignment="1">
      <alignment horizontal="center"/>
    </xf>
    <xf numFmtId="0" fontId="14" fillId="16" borderId="16" xfId="2" applyFont="1" applyFill="1" applyBorder="1" applyAlignment="1">
      <alignment horizontal="center"/>
    </xf>
    <xf numFmtId="0" fontId="14" fillId="16" borderId="18" xfId="2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115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3" formatCode="#,##0"/>
    </dxf>
    <dxf>
      <font>
        <color theme="0" tint="-0.249977111117893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92D050"/>
        </patternFill>
      </fill>
    </dxf>
    <dxf>
      <alignment horizontal="right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6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z val="18"/>
      </font>
    </dxf>
    <dxf>
      <alignment horizontal="right" readingOrder="0"/>
    </dxf>
    <dxf>
      <font>
        <sz val="14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3238500</xdr:colOff>
      <xdr:row>4</xdr:row>
      <xdr:rowOff>885825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3238500</xdr:colOff>
      <xdr:row>0</xdr:row>
      <xdr:rowOff>1931145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1931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88</xdr:row>
      <xdr:rowOff>19050</xdr:rowOff>
    </xdr:from>
    <xdr:to>
      <xdr:col>5</xdr:col>
      <xdr:colOff>952499</xdr:colOff>
      <xdr:row>124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366" r="29378" b="-169"/>
        <a:stretch/>
      </xdr:blipFill>
      <xdr:spPr>
        <a:xfrm>
          <a:off x="2362199" y="21078825"/>
          <a:ext cx="7286625" cy="592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tempodi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7"/>
      <sheetName val="Hoja1"/>
      <sheetName val="COMBINADA"/>
      <sheetName val="portaqfolio"/>
      <sheetName val="PRESENTA"/>
      <sheetName val="chequeo"/>
      <sheetName val="Hoja6"/>
      <sheetName val="MergeSelectedWorkbooks"/>
      <sheetName val="PresuPortaF"/>
      <sheetName val="LISTA COMPLETA"/>
      <sheetName val="ENTIDADES PARA INFORMES"/>
      <sheetName val="GneralCTAS"/>
      <sheetName val="Abril 10 de 2015"/>
      <sheetName val="rotulos"/>
      <sheetName val="Hoja3"/>
      <sheetName val="Hoja2"/>
      <sheetName val="Hoja4"/>
      <sheetName val="Hoja5"/>
      <sheetName val="añopasado2013"/>
    </sheetNames>
    <sheetDataSet>
      <sheetData sheetId="0"/>
      <sheetData sheetId="1">
        <row r="6">
          <cell r="B6" t="str">
            <v>100</v>
          </cell>
          <cell r="C6" t="str">
            <v>01</v>
          </cell>
          <cell r="D6" t="str">
            <v>CONCEJO DE BOGOTA, D.C..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</row>
        <row r="30">
          <cell r="B30" t="str">
            <v>136</v>
          </cell>
          <cell r="C30" t="str">
            <v>01</v>
          </cell>
          <cell r="D30" t="str">
            <v>SECRETARÍA JURÍDICA DISTRITAL.</v>
          </cell>
        </row>
        <row r="31">
          <cell r="B31" t="str">
            <v>137</v>
          </cell>
          <cell r="C31" t="str">
            <v>01</v>
          </cell>
          <cell r="D31" t="str">
            <v>SECRETARÍA DISTRITAL DE SEGURIDAD, CONVIVENCIA Y JUSTICIA</v>
          </cell>
        </row>
        <row r="32">
          <cell r="B32" t="str">
            <v>240</v>
          </cell>
          <cell r="C32" t="str">
            <v>01</v>
          </cell>
          <cell r="D32" t="str">
            <v>LOTERIA DE BOGOTA, D.C..</v>
          </cell>
        </row>
        <row r="33">
          <cell r="B33" t="str">
            <v>260</v>
          </cell>
          <cell r="C33" t="str">
            <v>01</v>
          </cell>
          <cell r="D33" t="str">
            <v>CANAL CAPITAL LTDA...</v>
          </cell>
        </row>
        <row r="34">
          <cell r="B34" t="str">
            <v>261</v>
          </cell>
          <cell r="C34" t="str">
            <v>01</v>
          </cell>
          <cell r="D34" t="str">
            <v>METROVIVIENDA..</v>
          </cell>
        </row>
        <row r="35">
          <cell r="B35" t="str">
            <v>262</v>
          </cell>
          <cell r="C35" t="str">
            <v>01</v>
          </cell>
          <cell r="D35" t="str">
            <v>EMPRESA DE TRANSPORTE DEL TERCER MILENIO -TRANSMILENIO S.A..</v>
          </cell>
        </row>
        <row r="36">
          <cell r="B36" t="str">
            <v>263</v>
          </cell>
          <cell r="C36" t="str">
            <v>01</v>
          </cell>
          <cell r="D36" t="str">
            <v>EMPRESA DE RENOVACION URBANA - ERU..</v>
          </cell>
        </row>
        <row r="37">
          <cell r="B37" t="str">
            <v>264</v>
          </cell>
          <cell r="C37" t="str">
            <v>01</v>
          </cell>
          <cell r="D37" t="str">
            <v>AGUAS DE BOGOTA S.A. E.S.P..</v>
          </cell>
        </row>
        <row r="38">
          <cell r="B38" t="str">
            <v>265</v>
          </cell>
          <cell r="C38" t="str">
            <v>01</v>
          </cell>
          <cell r="D38" t="str">
            <v>EMPRESA DE ACUEDUCTO Y ALCANTARILLADO DE BOGOTA -EAAB ESP-.</v>
          </cell>
        </row>
        <row r="39">
          <cell r="B39" t="str">
            <v>200</v>
          </cell>
          <cell r="C39" t="str">
            <v>01</v>
          </cell>
          <cell r="D39" t="str">
            <v>INSTITUTO PARA LA ECONOMIA SOCIAL-IPES.</v>
          </cell>
        </row>
        <row r="40">
          <cell r="B40" t="str">
            <v>201</v>
          </cell>
          <cell r="C40" t="str">
            <v>01</v>
          </cell>
          <cell r="D40" t="str">
            <v>FONDO FINANCIERO DISTRITAL DE SALUD - FFDS.</v>
          </cell>
        </row>
        <row r="41">
          <cell r="B41" t="str">
            <v>203</v>
          </cell>
          <cell r="C41" t="str">
            <v>01</v>
          </cell>
          <cell r="D41" t="str">
            <v>Instituto Distrital de Gestion de Riesgos y Cambio Climatico IDIGER</v>
          </cell>
        </row>
        <row r="42">
          <cell r="B42" t="str">
            <v>204</v>
          </cell>
          <cell r="C42" t="str">
            <v>01</v>
          </cell>
          <cell r="D42" t="str">
            <v>INSTITUTO DE DESARROLLO URBANO - IDU.</v>
          </cell>
        </row>
        <row r="43">
          <cell r="B43" t="str">
            <v>206</v>
          </cell>
          <cell r="C43" t="str">
            <v>01</v>
          </cell>
          <cell r="D43" t="str">
            <v>FONDO DE PRESTACIONES ECONÓMICAS, CESANTÍAS Y PENSIONES - FONCEP.</v>
          </cell>
        </row>
        <row r="44">
          <cell r="B44" t="str">
            <v>208</v>
          </cell>
          <cell r="C44" t="str">
            <v>01</v>
          </cell>
          <cell r="D44" t="str">
            <v>CAJA DE VIVIENDA POPULAR.</v>
          </cell>
        </row>
        <row r="45">
          <cell r="B45" t="str">
            <v>211</v>
          </cell>
          <cell r="C45" t="str">
            <v>01</v>
          </cell>
          <cell r="D45" t="str">
            <v>INSTITUTO DISTRITAL PARA LA RECREACION Y EL DEPORTE - IDRD.</v>
          </cell>
        </row>
        <row r="46">
          <cell r="B46" t="str">
            <v>213</v>
          </cell>
          <cell r="C46" t="str">
            <v>01</v>
          </cell>
          <cell r="D46" t="str">
            <v>INSTITUTO DISTRITAL DEL PATRIMONIO CULTURAL -IDPC.</v>
          </cell>
        </row>
        <row r="47">
          <cell r="B47" t="str">
            <v>214</v>
          </cell>
          <cell r="C47" t="str">
            <v>01</v>
          </cell>
          <cell r="D47" t="str">
            <v>INSTITUTO DISTRITAL PARA LA PROTECCION DE JUVENTUD Y LA NIÑEZ DESAMPARADA-IDIPRON..</v>
          </cell>
        </row>
        <row r="48">
          <cell r="B48" t="str">
            <v>215</v>
          </cell>
          <cell r="C48" t="str">
            <v>01</v>
          </cell>
          <cell r="D48" t="str">
            <v>FUNDACION GILBERTO ALZATE AVENDAÑO..</v>
          </cell>
        </row>
        <row r="49">
          <cell r="B49" t="str">
            <v>216</v>
          </cell>
          <cell r="C49" t="str">
            <v>01</v>
          </cell>
          <cell r="D49" t="str">
            <v>ORQUESTA FILARMONICA DE BOGOTA, D.C..</v>
          </cell>
        </row>
        <row r="50">
          <cell r="B50" t="str">
            <v>217</v>
          </cell>
          <cell r="C50" t="str">
            <v>01</v>
          </cell>
          <cell r="D50" t="str">
            <v>FONDO DE VIGILANCIA Y SEGURIDAD DE BOGOTA, D.C..</v>
          </cell>
        </row>
        <row r="51">
          <cell r="B51" t="str">
            <v>218</v>
          </cell>
          <cell r="C51" t="str">
            <v>01</v>
          </cell>
          <cell r="D51" t="str">
            <v>JARDIN BOTANICO DE BOGOTA JOSE CELESTINO MUTIS..</v>
          </cell>
        </row>
        <row r="52">
          <cell r="B52" t="str">
            <v>219</v>
          </cell>
          <cell r="C52" t="str">
            <v>01</v>
          </cell>
          <cell r="D52" t="str">
            <v>INSTITUTO PARA LA INVESTIGACION EDUCATIVA Y EL DESARROLLO PEDAGOGICO- IDEP..</v>
          </cell>
        </row>
        <row r="53">
          <cell r="B53" t="str">
            <v>220</v>
          </cell>
          <cell r="C53" t="str">
            <v>01</v>
          </cell>
          <cell r="D53" t="str">
            <v>INSTITUTO DISTRITAL DE LA PARTICIPACION Y ACCION COMUNAL.</v>
          </cell>
        </row>
        <row r="54">
          <cell r="B54" t="str">
            <v>221</v>
          </cell>
          <cell r="C54" t="str">
            <v>01</v>
          </cell>
          <cell r="D54" t="str">
            <v>INSTITUTO DISTRITAL DE TURISMO.</v>
          </cell>
        </row>
        <row r="55">
          <cell r="B55" t="str">
            <v>222</v>
          </cell>
          <cell r="C55" t="str">
            <v>01</v>
          </cell>
          <cell r="D55" t="str">
            <v>INSTITUTO DISTRITAL DE LAS ARTES - IDARTES.</v>
          </cell>
        </row>
        <row r="56">
          <cell r="B56" t="str">
            <v>226</v>
          </cell>
          <cell r="C56" t="str">
            <v>01</v>
          </cell>
          <cell r="D56" t="str">
            <v>UNIDAD ADMINISTRATIVA ESPECIAL DE CATASTRO DISTRITAL.</v>
          </cell>
        </row>
        <row r="57">
          <cell r="B57" t="str">
            <v>227</v>
          </cell>
          <cell r="C57" t="str">
            <v>01</v>
          </cell>
          <cell r="D57" t="str">
            <v>UNIDAD ADMINISTRATIVA ESPECIAL DE REHABILITACION Y MANTENIMIENTO VIAL.</v>
          </cell>
        </row>
        <row r="58">
          <cell r="B58" t="str">
            <v>228</v>
          </cell>
          <cell r="C58" t="str">
            <v>01</v>
          </cell>
          <cell r="D58" t="str">
            <v>UNIDAD ADMINISTRATIVA ESPECIAL DE SERVICIOS PUBLICOS - UAESP.</v>
          </cell>
        </row>
        <row r="59">
          <cell r="B59" t="str">
            <v>230</v>
          </cell>
          <cell r="C59" t="str">
            <v>01</v>
          </cell>
          <cell r="D59" t="str">
            <v>UNIVERSIDAD DISTRITAL FRANCISCO JOSE DE CALDAS..</v>
          </cell>
        </row>
        <row r="60">
          <cell r="B60" t="str">
            <v>235</v>
          </cell>
          <cell r="C60" t="str">
            <v>01</v>
          </cell>
          <cell r="D60" t="str">
            <v>CONTRALORIA DE BOGOTA.</v>
          </cell>
        </row>
        <row r="61">
          <cell r="B61" t="str">
            <v>401</v>
          </cell>
          <cell r="C61" t="str">
            <v>01</v>
          </cell>
          <cell r="D61" t="str">
            <v>HOSPITAL LA VICTORIA, III NIVEL, E.S.E..</v>
          </cell>
        </row>
        <row r="62">
          <cell r="B62" t="str">
            <v>401</v>
          </cell>
          <cell r="C62" t="str">
            <v>02</v>
          </cell>
          <cell r="D62" t="str">
            <v>HOSPITAL LA VICTORIA, III NIVEL, E.S.E..</v>
          </cell>
        </row>
        <row r="63">
          <cell r="B63" t="str">
            <v>402</v>
          </cell>
          <cell r="C63" t="str">
            <v>01</v>
          </cell>
          <cell r="D63" t="str">
            <v>HOSPITAL EL TUNAL, III NIVEL, E.S.E..</v>
          </cell>
        </row>
        <row r="64">
          <cell r="B64" t="str">
            <v>403</v>
          </cell>
          <cell r="C64" t="str">
            <v>01</v>
          </cell>
          <cell r="D64" t="str">
            <v>HOSPITAL SIMÓN BOLÍVAR, III NIVEL, E.S.E..</v>
          </cell>
        </row>
        <row r="65">
          <cell r="B65" t="str">
            <v>404</v>
          </cell>
          <cell r="C65" t="str">
            <v>01</v>
          </cell>
          <cell r="D65" t="str">
            <v>HOSPITAL OCCIDENTE DE KENNEDY, III NIVEL, E.S.E..</v>
          </cell>
        </row>
        <row r="66">
          <cell r="B66" t="str">
            <v>405</v>
          </cell>
          <cell r="C66" t="str">
            <v>01</v>
          </cell>
          <cell r="D66" t="str">
            <v>HOSPITAL SANTA CLARA, III NIVEL, E.S.E..</v>
          </cell>
        </row>
        <row r="67">
          <cell r="B67" t="str">
            <v>406</v>
          </cell>
          <cell r="C67" t="str">
            <v>01</v>
          </cell>
          <cell r="D67" t="str">
            <v>HOSPITAL BOSA, II NIVEL, E.S.E..</v>
          </cell>
        </row>
        <row r="68">
          <cell r="B68" t="str">
            <v>407</v>
          </cell>
          <cell r="C68" t="str">
            <v>01</v>
          </cell>
          <cell r="D68" t="str">
            <v>HOSPITAL ENGATIVA, II NIVEL, E.S.E..</v>
          </cell>
        </row>
        <row r="69">
          <cell r="B69" t="str">
            <v>408</v>
          </cell>
          <cell r="C69" t="str">
            <v>01</v>
          </cell>
          <cell r="D69" t="str">
            <v>HOSPITAL FONTIBON, II NIVEL, E.S.E..</v>
          </cell>
        </row>
        <row r="70">
          <cell r="B70" t="str">
            <v>409</v>
          </cell>
          <cell r="C70" t="str">
            <v>01</v>
          </cell>
          <cell r="D70" t="str">
            <v>HOSPITAL MEISSEN, II NIVEL, E.S.E..</v>
          </cell>
        </row>
        <row r="71">
          <cell r="B71" t="str">
            <v>410</v>
          </cell>
          <cell r="C71" t="str">
            <v>01</v>
          </cell>
          <cell r="D71" t="str">
            <v>HOSPITAL TUNJUELITO, II NIVEL, E.S.E..</v>
          </cell>
        </row>
        <row r="72">
          <cell r="B72" t="str">
            <v>411</v>
          </cell>
          <cell r="C72" t="str">
            <v>01</v>
          </cell>
          <cell r="D72" t="str">
            <v>HOSPITAL CENTRO ORIENTE, II NIVEL, E.S.E..</v>
          </cell>
        </row>
        <row r="73">
          <cell r="B73" t="str">
            <v>412</v>
          </cell>
          <cell r="C73" t="str">
            <v>01</v>
          </cell>
          <cell r="D73" t="str">
            <v>HOSPITAL SAN BLAS, II NIVEL, E.S.E..</v>
          </cell>
        </row>
        <row r="74">
          <cell r="B74" t="str">
            <v>413</v>
          </cell>
          <cell r="C74" t="str">
            <v>01</v>
          </cell>
          <cell r="D74" t="str">
            <v>HOSPITAL CHAPINERO, I NIVEL, E.S.E..</v>
          </cell>
        </row>
        <row r="75">
          <cell r="B75" t="str">
            <v>414</v>
          </cell>
          <cell r="C75" t="str">
            <v>01</v>
          </cell>
          <cell r="D75" t="str">
            <v>HOSPITAL SUBA, I NIVEL, E.S.E..</v>
          </cell>
        </row>
        <row r="76">
          <cell r="B76" t="str">
            <v>415</v>
          </cell>
          <cell r="C76" t="str">
            <v>01</v>
          </cell>
          <cell r="D76" t="str">
            <v>HOSPITAL USAQUÉN, I NIVEL, E.S.E..</v>
          </cell>
        </row>
        <row r="77">
          <cell r="B77" t="str">
            <v>416</v>
          </cell>
          <cell r="C77" t="str">
            <v>01</v>
          </cell>
          <cell r="D77" t="str">
            <v>HOSPITAL USME, I NIVEL, E.S.E..</v>
          </cell>
        </row>
        <row r="78">
          <cell r="B78" t="str">
            <v>417</v>
          </cell>
          <cell r="C78" t="str">
            <v>01</v>
          </cell>
          <cell r="D78" t="str">
            <v>HOSPITAL DEL SUR, I NIVEL, E.S.E..</v>
          </cell>
        </row>
        <row r="79">
          <cell r="B79" t="str">
            <v>418</v>
          </cell>
          <cell r="C79" t="str">
            <v>01</v>
          </cell>
          <cell r="D79" t="str">
            <v>HOSPITAL NAZARET, I NIVEL, E.S.E..</v>
          </cell>
        </row>
        <row r="80">
          <cell r="B80" t="str">
            <v>419</v>
          </cell>
          <cell r="C80" t="str">
            <v>01</v>
          </cell>
          <cell r="D80" t="str">
            <v>HOSPITAL PABLO VI BOSA, I NIVEL, E.S.E..</v>
          </cell>
        </row>
        <row r="81">
          <cell r="B81" t="str">
            <v>420</v>
          </cell>
          <cell r="C81" t="str">
            <v>01</v>
          </cell>
          <cell r="D81" t="str">
            <v>HOSPITAL SAN CRISTÓBAL, I NIVEL, E.S.E..</v>
          </cell>
        </row>
        <row r="82">
          <cell r="B82" t="str">
            <v>421</v>
          </cell>
          <cell r="C82" t="str">
            <v>01</v>
          </cell>
          <cell r="D82" t="str">
            <v>HOSPITAL RAFAEL URIBE URIBE, I NIVEL, E.S.E..</v>
          </cell>
        </row>
        <row r="83">
          <cell r="B83" t="str">
            <v>422</v>
          </cell>
          <cell r="C83" t="str">
            <v>01</v>
          </cell>
          <cell r="D83" t="str">
            <v>HOSPITAL VISTA HERMOSA, I NIVEL, E.S.E..</v>
          </cell>
        </row>
        <row r="84">
          <cell r="B84" t="str">
            <v>423</v>
          </cell>
          <cell r="C84" t="str">
            <v>01</v>
          </cell>
          <cell r="D84" t="str">
            <v>SUBRED INTEGRADA DE SERVICIOS DE SALUD CENTRO ORIENTE  E.S.E.</v>
          </cell>
        </row>
        <row r="85">
          <cell r="B85" t="str">
            <v>424</v>
          </cell>
          <cell r="C85" t="str">
            <v>01</v>
          </cell>
          <cell r="D85" t="str">
            <v>SUBRED INTEGRADA DE SERVICIOS DE SALUD SUR OCCIDENTE E.S.E.</v>
          </cell>
        </row>
        <row r="86">
          <cell r="B86" t="str">
            <v>425</v>
          </cell>
          <cell r="C86" t="str">
            <v>01</v>
          </cell>
          <cell r="D86" t="str">
            <v>SUBRED INTEGRADA SERVICIOS DE SALUD SUR E.S.E.</v>
          </cell>
        </row>
        <row r="87">
          <cell r="B87" t="str">
            <v>426</v>
          </cell>
          <cell r="C87" t="str">
            <v>01</v>
          </cell>
          <cell r="D87" t="str">
            <v>SUBRED INTEGRADA DE SERVICIOS DE SALUD NORTE E.S.E.</v>
          </cell>
        </row>
        <row r="88">
          <cell r="B88" t="str">
            <v>001</v>
          </cell>
          <cell r="C88" t="str">
            <v>01</v>
          </cell>
          <cell r="D88" t="str">
            <v>FDL USAQUEN..</v>
          </cell>
        </row>
        <row r="89">
          <cell r="B89" t="str">
            <v>002</v>
          </cell>
          <cell r="C89" t="str">
            <v>01</v>
          </cell>
          <cell r="D89" t="str">
            <v>FDL CHAPINERO..</v>
          </cell>
        </row>
        <row r="90">
          <cell r="B90" t="str">
            <v>003</v>
          </cell>
          <cell r="C90" t="str">
            <v>01</v>
          </cell>
          <cell r="D90" t="str">
            <v>FDL SANTAFE..</v>
          </cell>
        </row>
        <row r="91">
          <cell r="B91" t="str">
            <v>004</v>
          </cell>
          <cell r="C91" t="str">
            <v>01</v>
          </cell>
          <cell r="D91" t="str">
            <v>FDL SAN CRISTOBAL..</v>
          </cell>
        </row>
        <row r="92">
          <cell r="B92" t="str">
            <v>005</v>
          </cell>
          <cell r="C92" t="str">
            <v>01</v>
          </cell>
          <cell r="D92" t="str">
            <v>FDL USME..</v>
          </cell>
        </row>
        <row r="93">
          <cell r="B93" t="str">
            <v>006</v>
          </cell>
          <cell r="C93" t="str">
            <v>01</v>
          </cell>
          <cell r="D93" t="str">
            <v>FDL TUNJUELITO..</v>
          </cell>
        </row>
        <row r="94">
          <cell r="B94" t="str">
            <v>007</v>
          </cell>
          <cell r="C94" t="str">
            <v>01</v>
          </cell>
          <cell r="D94" t="str">
            <v>FDL BOSA..</v>
          </cell>
        </row>
        <row r="95">
          <cell r="B95" t="str">
            <v>008</v>
          </cell>
          <cell r="C95" t="str">
            <v>01</v>
          </cell>
          <cell r="D95" t="str">
            <v>FDL KENNEDY..</v>
          </cell>
        </row>
        <row r="96">
          <cell r="B96" t="str">
            <v>009</v>
          </cell>
          <cell r="C96" t="str">
            <v>01</v>
          </cell>
          <cell r="D96" t="str">
            <v>FDL FONTIBON..</v>
          </cell>
        </row>
        <row r="97">
          <cell r="B97" t="str">
            <v>010</v>
          </cell>
          <cell r="C97" t="str">
            <v>01</v>
          </cell>
          <cell r="D97" t="str">
            <v>FDL ENGATIVA..</v>
          </cell>
        </row>
        <row r="98">
          <cell r="B98" t="str">
            <v>011</v>
          </cell>
          <cell r="C98" t="str">
            <v>01</v>
          </cell>
          <cell r="D98" t="str">
            <v>FDL SUBA..</v>
          </cell>
        </row>
        <row r="99">
          <cell r="B99" t="str">
            <v>012</v>
          </cell>
          <cell r="C99" t="str">
            <v>01</v>
          </cell>
          <cell r="D99" t="str">
            <v>FDL BARRIOS UNIDOS..</v>
          </cell>
        </row>
        <row r="100">
          <cell r="B100" t="str">
            <v>013</v>
          </cell>
          <cell r="C100" t="str">
            <v>01</v>
          </cell>
          <cell r="D100" t="str">
            <v>FDL TEUSAQUILLO..</v>
          </cell>
        </row>
        <row r="101">
          <cell r="B101" t="str">
            <v>014</v>
          </cell>
          <cell r="C101" t="str">
            <v>01</v>
          </cell>
          <cell r="D101" t="str">
            <v>FDL MARTIRES..</v>
          </cell>
        </row>
        <row r="102">
          <cell r="B102" t="str">
            <v>015</v>
          </cell>
          <cell r="C102" t="str">
            <v>01</v>
          </cell>
          <cell r="D102" t="str">
            <v>FDL ANTONIO NARIÑO..</v>
          </cell>
        </row>
        <row r="103">
          <cell r="B103" t="str">
            <v>016</v>
          </cell>
          <cell r="C103" t="str">
            <v>01</v>
          </cell>
          <cell r="D103" t="str">
            <v>FDL PUENTE ARANDA..</v>
          </cell>
        </row>
        <row r="104">
          <cell r="B104" t="str">
            <v>017</v>
          </cell>
          <cell r="C104" t="str">
            <v>01</v>
          </cell>
          <cell r="D104" t="str">
            <v>FDL LA CANDELARIA..</v>
          </cell>
        </row>
        <row r="105">
          <cell r="B105" t="str">
            <v>018</v>
          </cell>
          <cell r="C105" t="str">
            <v>01</v>
          </cell>
          <cell r="D105" t="str">
            <v>FDL RAFAEL URIBE URIBE..</v>
          </cell>
        </row>
        <row r="106">
          <cell r="B106" t="str">
            <v>019</v>
          </cell>
          <cell r="C106" t="str">
            <v>01</v>
          </cell>
          <cell r="D106" t="str">
            <v>FDL CIUDAD BOLIVAR..</v>
          </cell>
        </row>
        <row r="107">
          <cell r="B107" t="str">
            <v>020</v>
          </cell>
          <cell r="C107" t="str">
            <v>01</v>
          </cell>
          <cell r="D107" t="str">
            <v>FDL SUMAPAZ..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eries/2017/02/predis/reservas/reservakXXZZ%20%20dic%20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ROBERTO ESCOBAR ALVAREZ" refreshedDate="42818.63199710648" createdVersion="5" refreshedVersion="5" minRefreshableVersion="3" recordCount="192">
  <cacheSource type="worksheet">
    <worksheetSource ref="A1:N193" sheet="todas" r:id="rId2"/>
  </cacheSource>
  <cacheFields count="14">
    <cacheField name="COD_FILA" numFmtId="49">
      <sharedItems count="6">
        <s v="ADMONCENTRAL"/>
        <s v="ENTE_AUTONOMO"/>
        <s v="ESTAPUBLICOS"/>
        <s v="FONDO_LOCAL"/>
        <s v="IND_COM"/>
        <s v="ORG_CONTROL"/>
      </sharedItems>
    </cacheField>
    <cacheField name="2codcta (1)" numFmtId="49">
      <sharedItems/>
    </cacheField>
    <cacheField name="cod_ent" numFmtId="43">
      <sharedItems count="61">
        <s v="102"/>
        <s v="104"/>
        <s v="105"/>
        <s v="110"/>
        <s v="111"/>
        <s v="112"/>
        <s v="113"/>
        <s v="114"/>
        <s v="117"/>
        <s v="118"/>
        <s v="119"/>
        <s v="120"/>
        <s v="121"/>
        <s v="122"/>
        <s v="125"/>
        <s v="126"/>
        <s v="127"/>
        <s v="131"/>
        <s v="230"/>
        <s v="200"/>
        <s v="201"/>
        <s v="203"/>
        <s v="204"/>
        <s v="206"/>
        <s v="208"/>
        <s v="211"/>
        <s v="213"/>
        <s v="214"/>
        <s v="215"/>
        <s v="216"/>
        <s v="217"/>
        <s v="218"/>
        <s v="219"/>
        <s v="220"/>
        <s v="221"/>
        <s v="222"/>
        <s v="226"/>
        <s v="227"/>
        <s v="228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260"/>
        <s v="235"/>
      </sharedItems>
    </cacheField>
    <cacheField name="subcodig" numFmtId="43">
      <sharedItems count="4">
        <s v="01"/>
        <s v="03"/>
        <s v="04"/>
        <s v="02"/>
      </sharedItems>
    </cacheField>
    <cacheField name="CODIGO DE CUENTA (2)" numFmtId="43">
      <sharedItems/>
    </cacheField>
    <cacheField name="(2) RUBRO PRESUPUESTAL" numFmtId="43">
      <sharedItems/>
    </cacheField>
    <cacheField name="descripcion" numFmtId="43">
      <sharedItems count="6">
        <s v="GASTOS"/>
        <s v="GASTOS DE FUNCIONAMIENTO"/>
        <s v="INVERSIÓN"/>
        <s v="SERVICIO DE LA DEUDA"/>
        <s v="GASTOS DE OPERACIÓN"/>
        <s v="INVERSION"/>
      </sharedItems>
    </cacheField>
    <cacheField name="(4) RESERVAS CONSTITUIDA " numFmtId="164">
      <sharedItems containsSemiMixedTypes="0" containsString="0" containsNumber="1" minValue="3823008" maxValue="452641807957"/>
    </cacheField>
    <cacheField name="(8) ANULACIONES ACUMULADAS)" numFmtId="164">
      <sharedItems containsSemiMixedTypes="0" containsString="0" containsNumber="1" containsInteger="1" minValue="0" maxValue="19769180988"/>
    </cacheField>
    <cacheField name="(12) RESERVAS DEFINITIVAS" numFmtId="164">
      <sharedItems containsSemiMixedTypes="0" containsString="0" containsNumber="1" minValue="0" maxValue="440965460019"/>
    </cacheField>
    <cacheField name="(16) AUTORIZACION DE GIRO DEL MES" numFmtId="164">
      <sharedItems containsSemiMixedTypes="0" containsString="0" containsNumber="1" containsInteger="1" minValue="0" maxValue="34357306264"/>
    </cacheField>
    <cacheField name="(20) AUTORIZACION DE GIRO ACUMULADA" numFmtId="164">
      <sharedItems containsSemiMixedTypes="0" containsString="0" containsNumber="1" minValue="0" maxValue="317228467750"/>
    </cacheField>
    <cacheField name="(24) % EJECUCION AUTORIZADA DE GIRO" numFmtId="164">
      <sharedItems containsSemiMixedTypes="0" containsString="0" containsNumber="1" minValue="0" maxValue="100"/>
    </cacheField>
    <cacheField name="(28) SALDO DE LAS RESERVA" numFmtId="164">
      <sharedItems containsSemiMixedTypes="0" containsString="0" containsNumber="1" minValue="0" maxValue="196928703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s v="2016"/>
    <x v="0"/>
    <x v="0"/>
    <s v="PERSONERÍA"/>
    <s v="3"/>
    <x v="0"/>
    <n v="4638829014"/>
    <n v="184473456"/>
    <n v="4454355558"/>
    <n v="0"/>
    <n v="4454355558"/>
    <n v="100"/>
    <n v="0"/>
  </r>
  <r>
    <x v="0"/>
    <s v="2016"/>
    <x v="0"/>
    <x v="0"/>
    <s v="PERSONERÍA"/>
    <s v="3-1"/>
    <x v="1"/>
    <n v="3184334331"/>
    <n v="161923456"/>
    <n v="3022410875"/>
    <n v="0"/>
    <n v="3022410875"/>
    <n v="100"/>
    <n v="0"/>
  </r>
  <r>
    <x v="0"/>
    <s v="2016"/>
    <x v="0"/>
    <x v="0"/>
    <s v="PERSONERÍA"/>
    <s v="3-3"/>
    <x v="2"/>
    <n v="1454494683"/>
    <n v="22550000"/>
    <n v="1431944683"/>
    <n v="0"/>
    <n v="1431944683"/>
    <n v="100"/>
    <n v="0"/>
  </r>
  <r>
    <x v="0"/>
    <s v="2016"/>
    <x v="1"/>
    <x v="0"/>
    <s v="SECRETARÍA GENERAL"/>
    <s v="3"/>
    <x v="0"/>
    <n v="28656638235"/>
    <n v="429618410"/>
    <n v="28227019825"/>
    <n v="465746639"/>
    <n v="26819757695"/>
    <n v="95.01"/>
    <n v="1407262130"/>
  </r>
  <r>
    <x v="0"/>
    <s v="2016"/>
    <x v="1"/>
    <x v="0"/>
    <s v="SECRETARÍA GENERAL"/>
    <s v="3-1"/>
    <x v="1"/>
    <n v="6643254034"/>
    <n v="204763284"/>
    <n v="6438490750"/>
    <n v="22821592"/>
    <n v="6364141960"/>
    <n v="98.85"/>
    <n v="74348790"/>
  </r>
  <r>
    <x v="0"/>
    <s v="2016"/>
    <x v="1"/>
    <x v="0"/>
    <s v="SECRETARÍA GENERAL"/>
    <s v="3-3"/>
    <x v="2"/>
    <n v="22013384201"/>
    <n v="224855126"/>
    <n v="21788529075"/>
    <n v="442925047"/>
    <n v="20455615735"/>
    <n v="93.88"/>
    <n v="1332913340"/>
  </r>
  <r>
    <x v="0"/>
    <s v="2016"/>
    <x v="2"/>
    <x v="0"/>
    <s v="VEEDURÍA"/>
    <s v="3"/>
    <x v="0"/>
    <n v="606046675"/>
    <n v="48138276"/>
    <n v="557908399"/>
    <n v="0"/>
    <n v="557908399"/>
    <n v="100"/>
    <n v="0"/>
  </r>
  <r>
    <x v="0"/>
    <s v="2016"/>
    <x v="2"/>
    <x v="0"/>
    <s v="VEEDURÍA"/>
    <s v="3-1"/>
    <x v="1"/>
    <n v="602223667"/>
    <n v="44315268"/>
    <n v="557908399"/>
    <n v="0"/>
    <n v="557908399"/>
    <n v="100"/>
    <n v="0"/>
  </r>
  <r>
    <x v="0"/>
    <s v="2016"/>
    <x v="2"/>
    <x v="0"/>
    <s v="VEEDURÍA"/>
    <s v="3-3"/>
    <x v="2"/>
    <n v="3823008"/>
    <n v="3823008"/>
    <n v="0"/>
    <n v="0"/>
    <n v="0"/>
    <n v="0"/>
    <n v="0"/>
  </r>
  <r>
    <x v="0"/>
    <s v="2016"/>
    <x v="3"/>
    <x v="0"/>
    <s v="SECRETARÍA DISTRITAL DE GOBIERNO"/>
    <s v="3"/>
    <x v="0"/>
    <n v="27246634272.43"/>
    <n v="3758067307"/>
    <n v="23488566965.43"/>
    <n v="2041684355"/>
    <n v="22354896830.389999"/>
    <n v="95.17"/>
    <n v="1133670135.04"/>
  </r>
  <r>
    <x v="0"/>
    <s v="2016"/>
    <x v="3"/>
    <x v="0"/>
    <s v="SECRETARÍA DISTRITAL DE GOBIERNO"/>
    <s v="3-1"/>
    <x v="1"/>
    <n v="3119511116.4299998"/>
    <n v="93145679"/>
    <n v="3026365437.4299998"/>
    <n v="8554231"/>
    <n v="3007036094.3899999"/>
    <n v="99.36"/>
    <n v="19329343.039999999"/>
  </r>
  <r>
    <x v="0"/>
    <s v="2016"/>
    <x v="3"/>
    <x v="0"/>
    <s v="SECRETARÍA DISTRITAL DE GOBIERNO"/>
    <s v="3-3"/>
    <x v="2"/>
    <n v="24127123156"/>
    <n v="3664921628"/>
    <n v="20462201528"/>
    <n v="2033130124"/>
    <n v="19347860736"/>
    <n v="94.55"/>
    <n v="1114340792"/>
  </r>
  <r>
    <x v="0"/>
    <s v="2016"/>
    <x v="4"/>
    <x v="0"/>
    <s v="SECRETARÍA  DISTRITAL DE HACIENDA"/>
    <s v="3"/>
    <x v="0"/>
    <n v="16200733678.75"/>
    <n v="603869056"/>
    <n v="15596864622.75"/>
    <n v="414585773"/>
    <n v="15067240680"/>
    <n v="96.6"/>
    <n v="529623942.75"/>
  </r>
  <r>
    <x v="0"/>
    <s v="2016"/>
    <x v="4"/>
    <x v="0"/>
    <s v="SECRETARÍA  DISTRITAL DE HACIENDA"/>
    <s v="3-1"/>
    <x v="1"/>
    <n v="10887741889.75"/>
    <n v="494978181"/>
    <n v="10392763708.75"/>
    <n v="414585773"/>
    <n v="10110460420"/>
    <n v="97.28"/>
    <n v="282303288.75"/>
  </r>
  <r>
    <x v="0"/>
    <s v="2016"/>
    <x v="4"/>
    <x v="0"/>
    <s v="SECRETARÍA  DISTRITAL DE HACIENDA"/>
    <s v="3-3"/>
    <x v="2"/>
    <n v="5312991789"/>
    <n v="108890875"/>
    <n v="5204100914"/>
    <n v="0"/>
    <n v="4956780260"/>
    <n v="95.25"/>
    <n v="247320654"/>
  </r>
  <r>
    <x v="0"/>
    <s v="2016"/>
    <x v="4"/>
    <x v="1"/>
    <s v="SECRETARÍA  DISTRITAL DE HACIENDA"/>
    <s v="3"/>
    <x v="0"/>
    <n v="178200000"/>
    <n v="17784855"/>
    <n v="160415145"/>
    <n v="0"/>
    <n v="160415145"/>
    <n v="100"/>
    <n v="0"/>
  </r>
  <r>
    <x v="0"/>
    <s v="2016"/>
    <x v="4"/>
    <x v="1"/>
    <s v="SECRETARÍA  DISTRITAL DE HACIENDA"/>
    <s v="3-2"/>
    <x v="3"/>
    <n v="178200000"/>
    <n v="17784855"/>
    <n v="160415145"/>
    <n v="0"/>
    <n v="160415145"/>
    <n v="100"/>
    <n v="0"/>
  </r>
  <r>
    <x v="0"/>
    <s v="2016"/>
    <x v="4"/>
    <x v="2"/>
    <s v="SECRETARÍA  DISTRITAL DE HACIENDA"/>
    <s v="3"/>
    <x v="0"/>
    <n v="7881182221"/>
    <n v="3382885"/>
    <n v="7877799336"/>
    <n v="429337496"/>
    <n v="7167624649"/>
    <n v="90.99"/>
    <n v="710174687"/>
  </r>
  <r>
    <x v="0"/>
    <s v="2016"/>
    <x v="4"/>
    <x v="2"/>
    <s v="SECRETARÍA  DISTRITAL DE HACIENDA"/>
    <s v="3-1"/>
    <x v="1"/>
    <n v="4712408567"/>
    <n v="3382885"/>
    <n v="4709025682"/>
    <n v="130389827"/>
    <n v="4416278697"/>
    <n v="93.78"/>
    <n v="292746985"/>
  </r>
  <r>
    <x v="0"/>
    <s v="2016"/>
    <x v="4"/>
    <x v="2"/>
    <s v="SECRETARÍA  DISTRITAL DE HACIENDA"/>
    <s v="3-3"/>
    <x v="2"/>
    <n v="3168773654"/>
    <n v="0"/>
    <n v="3168773654"/>
    <n v="298947669"/>
    <n v="2751345952"/>
    <n v="86.83"/>
    <n v="417427702"/>
  </r>
  <r>
    <x v="0"/>
    <s v="2016"/>
    <x v="5"/>
    <x v="0"/>
    <s v="SECRETARÍA DE EDUCACIÓN DEL DISTRITO"/>
    <s v="3"/>
    <x v="0"/>
    <n v="452641807957"/>
    <n v="11676347938"/>
    <n v="440965460019"/>
    <n v="34357306264"/>
    <n v="317228467750"/>
    <n v="71.94"/>
    <n v="123736992269"/>
  </r>
  <r>
    <x v="0"/>
    <s v="2016"/>
    <x v="5"/>
    <x v="0"/>
    <s v="SECRETARÍA DE EDUCACIÓN DEL DISTRITO"/>
    <s v="3-1"/>
    <x v="1"/>
    <n v="3390096605"/>
    <n v="89293293"/>
    <n v="3300803312"/>
    <n v="173876025"/>
    <n v="3081169716"/>
    <n v="93.35"/>
    <n v="219633596"/>
  </r>
  <r>
    <x v="0"/>
    <s v="2016"/>
    <x v="5"/>
    <x v="0"/>
    <s v="SECRETARÍA DE EDUCACIÓN DEL DISTRITO"/>
    <s v="3-3"/>
    <x v="2"/>
    <n v="449251711352"/>
    <n v="11587054645"/>
    <n v="437664656707"/>
    <n v="34183430239"/>
    <n v="314147298034"/>
    <n v="71.78"/>
    <n v="123517358673"/>
  </r>
  <r>
    <x v="0"/>
    <s v="2016"/>
    <x v="6"/>
    <x v="0"/>
    <s v="SECRETARÍA DISTRITAL DE MOVILIDAD"/>
    <s v="3"/>
    <x v="0"/>
    <n v="28056771427"/>
    <n v="557778696"/>
    <n v="27498992731"/>
    <n v="778800329"/>
    <n v="20529402140"/>
    <n v="74.66"/>
    <n v="6969590591"/>
  </r>
  <r>
    <x v="0"/>
    <s v="2016"/>
    <x v="6"/>
    <x v="0"/>
    <s v="SECRETARÍA DISTRITAL DE MOVILIDAD"/>
    <s v="3-1"/>
    <x v="1"/>
    <n v="2010975828"/>
    <n v="290549285"/>
    <n v="1720426543"/>
    <n v="26110624"/>
    <n v="1678502787"/>
    <n v="97.56"/>
    <n v="41923756"/>
  </r>
  <r>
    <x v="0"/>
    <s v="2016"/>
    <x v="6"/>
    <x v="0"/>
    <s v="SECRETARÍA DISTRITAL DE MOVILIDAD"/>
    <s v="3-3"/>
    <x v="2"/>
    <n v="26045795599"/>
    <n v="267229411"/>
    <n v="25778566188"/>
    <n v="752689705"/>
    <n v="18850899353"/>
    <n v="73.13"/>
    <n v="6927666835"/>
  </r>
  <r>
    <x v="0"/>
    <s v="2016"/>
    <x v="6"/>
    <x v="3"/>
    <s v="SECRETARÍA DISTRITAL DE MOVILIDAD"/>
    <s v="3"/>
    <x v="0"/>
    <n v="51435797598"/>
    <n v="305037797"/>
    <n v="51130759801"/>
    <n v="217256279"/>
    <n v="50606416169.709999"/>
    <n v="98.97"/>
    <n v="524343631.29000002"/>
  </r>
  <r>
    <x v="0"/>
    <s v="2016"/>
    <x v="6"/>
    <x v="3"/>
    <s v="SECRETARÍA DISTRITAL DE MOVILIDAD"/>
    <s v="3-3"/>
    <x v="2"/>
    <n v="51435797598"/>
    <n v="305037797"/>
    <n v="51130759801"/>
    <n v="217256279"/>
    <n v="50606416169.709999"/>
    <n v="98.97"/>
    <n v="524343631.29000002"/>
  </r>
  <r>
    <x v="0"/>
    <s v="2016"/>
    <x v="7"/>
    <x v="0"/>
    <s v="SECRETARÍA DISTRITAL DE SALUD"/>
    <s v="3"/>
    <x v="0"/>
    <n v="1095437178"/>
    <n v="7116928"/>
    <n v="1088320250"/>
    <n v="0"/>
    <n v="1059322313"/>
    <n v="97.34"/>
    <n v="28997937"/>
  </r>
  <r>
    <x v="0"/>
    <s v="2016"/>
    <x v="7"/>
    <x v="0"/>
    <s v="SECRETARÍA DISTRITAL DE SALUD"/>
    <s v="3-1"/>
    <x v="1"/>
    <n v="1095437178"/>
    <n v="7116928"/>
    <n v="1088320250"/>
    <n v="0"/>
    <n v="1059322313"/>
    <n v="97.34"/>
    <n v="28997937"/>
  </r>
  <r>
    <x v="0"/>
    <s v="2016"/>
    <x v="8"/>
    <x v="0"/>
    <s v="SECRETARÍA DISTRITAL DE DESARROLLO ECONÓMICO"/>
    <s v="3"/>
    <x v="0"/>
    <n v="9329449535"/>
    <n v="419228060"/>
    <n v="8910221475"/>
    <n v="200730996"/>
    <n v="8889430394"/>
    <n v="99.77"/>
    <n v="20791081"/>
  </r>
  <r>
    <x v="0"/>
    <s v="2016"/>
    <x v="8"/>
    <x v="0"/>
    <s v="SECRETARÍA DISTRITAL DE DESARROLLO ECONÓMICO"/>
    <s v="3-1"/>
    <x v="1"/>
    <n v="665867860"/>
    <n v="19090612"/>
    <n v="646777248"/>
    <n v="11579170"/>
    <n v="646664217"/>
    <n v="99.98"/>
    <n v="113031"/>
  </r>
  <r>
    <x v="0"/>
    <s v="2016"/>
    <x v="8"/>
    <x v="0"/>
    <s v="SECRETARÍA DISTRITAL DE DESARROLLO ECONÓMICO"/>
    <s v="3-3"/>
    <x v="2"/>
    <n v="8663581675"/>
    <n v="400137448"/>
    <n v="8263444227"/>
    <n v="189151826"/>
    <n v="8242766177"/>
    <n v="99.75"/>
    <n v="20678050"/>
  </r>
  <r>
    <x v="0"/>
    <s v="2016"/>
    <x v="9"/>
    <x v="0"/>
    <s v="SECRETARÍA DISTRITAL DEL HÁBITAT"/>
    <s v="3"/>
    <x v="0"/>
    <n v="62819184276"/>
    <n v="19769180988"/>
    <n v="43050003288"/>
    <n v="2784007291"/>
    <n v="33689241312"/>
    <n v="78.260000000000005"/>
    <n v="9360761976"/>
  </r>
  <r>
    <x v="0"/>
    <s v="2016"/>
    <x v="9"/>
    <x v="0"/>
    <s v="SECRETARÍA DISTRITAL DEL HÁBITAT"/>
    <s v="3-1"/>
    <x v="1"/>
    <n v="871464949"/>
    <n v="6904842"/>
    <n v="864560107"/>
    <n v="131674257"/>
    <n v="847060106"/>
    <n v="97.98"/>
    <n v="17500001"/>
  </r>
  <r>
    <x v="0"/>
    <s v="2016"/>
    <x v="9"/>
    <x v="0"/>
    <s v="SECRETARÍA DISTRITAL DEL HÁBITAT"/>
    <s v="3-3"/>
    <x v="2"/>
    <n v="61947719327"/>
    <n v="19762276146"/>
    <n v="42185443181"/>
    <n v="2652333034"/>
    <n v="32842181206"/>
    <n v="77.849999999999994"/>
    <n v="9343261975"/>
  </r>
  <r>
    <x v="0"/>
    <s v="2016"/>
    <x v="10"/>
    <x v="0"/>
    <s v="SECRETARÍA DISTRITAL DE CULTURA RECREACIÓN Y DEPORTE"/>
    <s v="3"/>
    <x v="0"/>
    <n v="6199000717"/>
    <n v="44446423"/>
    <n v="6154554294"/>
    <n v="152142546"/>
    <n v="2641381028"/>
    <n v="42.92"/>
    <n v="3513173266"/>
  </r>
  <r>
    <x v="0"/>
    <s v="2016"/>
    <x v="10"/>
    <x v="0"/>
    <s v="SECRETARÍA DISTRITAL DE CULTURA RECREACIÓN Y DEPORTE"/>
    <s v="3-1"/>
    <x v="1"/>
    <n v="359472536"/>
    <n v="11591923"/>
    <n v="347880613"/>
    <n v="0"/>
    <n v="347880613"/>
    <n v="100"/>
    <n v="0"/>
  </r>
  <r>
    <x v="0"/>
    <s v="2016"/>
    <x v="10"/>
    <x v="0"/>
    <s v="SECRETARÍA DISTRITAL DE CULTURA RECREACIÓN Y DEPORTE"/>
    <s v="3-3"/>
    <x v="2"/>
    <n v="5839528181"/>
    <n v="32854500"/>
    <n v="5806673681"/>
    <n v="152142546"/>
    <n v="2293500415"/>
    <n v="39.5"/>
    <n v="3513173266"/>
  </r>
  <r>
    <x v="0"/>
    <s v="2016"/>
    <x v="11"/>
    <x v="0"/>
    <s v="SECRETARÍA DISTRITAL DE PLANEACIÓN"/>
    <s v="3"/>
    <x v="0"/>
    <n v="4532466483"/>
    <n v="735796870"/>
    <n v="3796669613"/>
    <n v="146407947"/>
    <n v="3796669613"/>
    <n v="100"/>
    <n v="0"/>
  </r>
  <r>
    <x v="0"/>
    <s v="2016"/>
    <x v="11"/>
    <x v="0"/>
    <s v="SECRETARÍA DISTRITAL DE PLANEACIÓN"/>
    <s v="3-1"/>
    <x v="1"/>
    <n v="1375279196"/>
    <n v="73509933"/>
    <n v="1301769263"/>
    <n v="146407947"/>
    <n v="1301769263"/>
    <n v="100"/>
    <n v="0"/>
  </r>
  <r>
    <x v="0"/>
    <s v="2016"/>
    <x v="11"/>
    <x v="0"/>
    <s v="SECRETARÍA DISTRITAL DE PLANEACIÓN"/>
    <s v="3-3"/>
    <x v="2"/>
    <n v="3157187287"/>
    <n v="662286937"/>
    <n v="2494900350"/>
    <n v="0"/>
    <n v="2494900350"/>
    <n v="100"/>
    <n v="0"/>
  </r>
  <r>
    <x v="0"/>
    <s v="2016"/>
    <x v="12"/>
    <x v="0"/>
    <s v="SECRETARÍA DISTRITAL DE LA MUJER"/>
    <s v="3"/>
    <x v="0"/>
    <n v="6153764990"/>
    <n v="111763596"/>
    <n v="6042001394"/>
    <n v="55827007"/>
    <n v="5949082376"/>
    <n v="98.46"/>
    <n v="92919018"/>
  </r>
  <r>
    <x v="0"/>
    <s v="2016"/>
    <x v="12"/>
    <x v="0"/>
    <s v="SECRETARÍA DISTRITAL DE LA MUJER"/>
    <s v="3-1"/>
    <x v="1"/>
    <n v="564325668"/>
    <n v="8317560"/>
    <n v="556008108"/>
    <n v="16526363"/>
    <n v="556008108"/>
    <n v="100"/>
    <n v="0"/>
  </r>
  <r>
    <x v="0"/>
    <s v="2016"/>
    <x v="12"/>
    <x v="0"/>
    <s v="SECRETARÍA DISTRITAL DE LA MUJER"/>
    <s v="3-3"/>
    <x v="2"/>
    <n v="5589439322"/>
    <n v="103446036"/>
    <n v="5485993286"/>
    <n v="39300644"/>
    <n v="5393074268"/>
    <n v="98.31"/>
    <n v="92919018"/>
  </r>
  <r>
    <x v="0"/>
    <s v="2016"/>
    <x v="13"/>
    <x v="0"/>
    <s v="SECRETARÍA DISTRITAL DE INTEGRACIÓN SOCIAL"/>
    <s v="3"/>
    <x v="0"/>
    <n v="165494227995"/>
    <n v="11198255759"/>
    <n v="154295972236"/>
    <n v="2424820122"/>
    <n v="149974814128"/>
    <n v="97.2"/>
    <n v="4321158108"/>
  </r>
  <r>
    <x v="0"/>
    <s v="2016"/>
    <x v="13"/>
    <x v="0"/>
    <s v="SECRETARÍA DISTRITAL DE INTEGRACIÓN SOCIAL"/>
    <s v="3-1"/>
    <x v="1"/>
    <n v="1110141782"/>
    <n v="2246983"/>
    <n v="1107894799"/>
    <n v="0"/>
    <n v="1107252867"/>
    <n v="99.94"/>
    <n v="641932"/>
  </r>
  <r>
    <x v="0"/>
    <s v="2016"/>
    <x v="13"/>
    <x v="0"/>
    <s v="SECRETARÍA DISTRITAL DE INTEGRACIÓN SOCIAL"/>
    <s v="3-3"/>
    <x v="2"/>
    <n v="164384086213"/>
    <n v="11196008776"/>
    <n v="153188077437"/>
    <n v="2424820122"/>
    <n v="148867561261"/>
    <n v="97.18"/>
    <n v="4320516176"/>
  </r>
  <r>
    <x v="0"/>
    <s v="2016"/>
    <x v="14"/>
    <x v="0"/>
    <s v="DEPARTAMENTO ADMINISTRATIVO DEL SERVICIO CIVIL-DASCD"/>
    <s v="3"/>
    <x v="0"/>
    <n v="1026472765"/>
    <n v="15625628"/>
    <n v="1010847137"/>
    <n v="386130583"/>
    <n v="960912486"/>
    <n v="95.06"/>
    <n v="49934651"/>
  </r>
  <r>
    <x v="0"/>
    <s v="2016"/>
    <x v="14"/>
    <x v="0"/>
    <s v="DEPARTAMENTO ADMINISTRATIVO DEL SERVICIO CIVIL-DASCD"/>
    <s v="3-1"/>
    <x v="1"/>
    <n v="152925724"/>
    <n v="3392295"/>
    <n v="149533429"/>
    <n v="11609637"/>
    <n v="146627438"/>
    <n v="98.06"/>
    <n v="2905991"/>
  </r>
  <r>
    <x v="0"/>
    <s v="2016"/>
    <x v="14"/>
    <x v="0"/>
    <s v="DEPARTAMENTO ADMINISTRATIVO DEL SERVICIO CIVIL-DASCD"/>
    <s v="3-3"/>
    <x v="2"/>
    <n v="873547041"/>
    <n v="12233333"/>
    <n v="861313708"/>
    <n v="374520946"/>
    <n v="814285048"/>
    <n v="94.54"/>
    <n v="47028660"/>
  </r>
  <r>
    <x v="0"/>
    <s v="2016"/>
    <x v="15"/>
    <x v="0"/>
    <s v="SECRETARÍA DISTRITAL DE AMBIENTE"/>
    <s v="3"/>
    <x v="0"/>
    <n v="15738417888"/>
    <n v="336991379"/>
    <n v="15401426509"/>
    <n v="739034369"/>
    <n v="13722988296"/>
    <n v="89.1"/>
    <n v="1678438213"/>
  </r>
  <r>
    <x v="0"/>
    <s v="2016"/>
    <x v="15"/>
    <x v="0"/>
    <s v="SECRETARÍA DISTRITAL DE AMBIENTE"/>
    <s v="3-1"/>
    <x v="1"/>
    <n v="1747424404"/>
    <n v="20368998"/>
    <n v="1727055406"/>
    <n v="31262044"/>
    <n v="1608138415"/>
    <n v="93.11"/>
    <n v="118916991"/>
  </r>
  <r>
    <x v="0"/>
    <s v="2016"/>
    <x v="15"/>
    <x v="0"/>
    <s v="SECRETARÍA DISTRITAL DE AMBIENTE"/>
    <s v="3-3"/>
    <x v="2"/>
    <n v="13990993484"/>
    <n v="316622381"/>
    <n v="13674371103"/>
    <n v="707772325"/>
    <n v="12114849881"/>
    <n v="88.6"/>
    <n v="1559521222"/>
  </r>
  <r>
    <x v="0"/>
    <s v="2016"/>
    <x v="16"/>
    <x v="0"/>
    <s v="DEPARTAMENTO ADMINISTRATIVO DE LA DEFENSORÍA DEL ESPACIO PÚBLICO-DADEP"/>
    <s v="3"/>
    <x v="0"/>
    <n v="10362294215"/>
    <n v="6130877498"/>
    <n v="4231416717"/>
    <n v="271076094"/>
    <n v="4224832604"/>
    <n v="99.84"/>
    <n v="6584113"/>
  </r>
  <r>
    <x v="0"/>
    <s v="2016"/>
    <x v="16"/>
    <x v="0"/>
    <s v="DEPARTAMENTO ADMINISTRATIVO DE LA DEFENSORÍA DEL ESPACIO PÚBLICO-DADEP"/>
    <s v="3-1"/>
    <x v="1"/>
    <n v="380129914"/>
    <n v="26129195"/>
    <n v="354000719"/>
    <n v="16196943"/>
    <n v="354000719"/>
    <n v="100"/>
    <n v="0"/>
  </r>
  <r>
    <x v="0"/>
    <s v="2016"/>
    <x v="16"/>
    <x v="0"/>
    <s v="DEPARTAMENTO ADMINISTRATIVO DE LA DEFENSORÍA DEL ESPACIO PÚBLICO-DADEP"/>
    <s v="3-3"/>
    <x v="2"/>
    <n v="9982164301"/>
    <n v="6104748303"/>
    <n v="3877415998"/>
    <n v="254879151"/>
    <n v="3870831885"/>
    <n v="99.83"/>
    <n v="6584113"/>
  </r>
  <r>
    <x v="0"/>
    <s v="2016"/>
    <x v="17"/>
    <x v="0"/>
    <s v="UNIDAD ADMINISTRATIVA ESPECIAL CUERPO OFICIAL DE BOMBEROS"/>
    <s v="3"/>
    <x v="0"/>
    <n v="16547613622"/>
    <n v="71552795"/>
    <n v="16476060827"/>
    <n v="4239631979"/>
    <n v="15929738846"/>
    <n v="96.68"/>
    <n v="546321981"/>
  </r>
  <r>
    <x v="0"/>
    <s v="2016"/>
    <x v="17"/>
    <x v="0"/>
    <s v="UNIDAD ADMINISTRATIVA ESPECIAL CUERPO OFICIAL DE BOMBEROS"/>
    <s v="3-1"/>
    <x v="1"/>
    <n v="1687981473"/>
    <n v="25658777"/>
    <n v="1662322696"/>
    <n v="37661771"/>
    <n v="1534830517"/>
    <n v="92.33"/>
    <n v="127492179"/>
  </r>
  <r>
    <x v="0"/>
    <s v="2016"/>
    <x v="17"/>
    <x v="0"/>
    <s v="UNIDAD ADMINISTRATIVA ESPECIAL CUERPO OFICIAL DE BOMBEROS"/>
    <s v="3-3"/>
    <x v="2"/>
    <n v="14859632149"/>
    <n v="45894018"/>
    <n v="14813738131"/>
    <n v="4201970208"/>
    <n v="14394908329"/>
    <n v="97.17"/>
    <n v="418829802"/>
  </r>
  <r>
    <x v="1"/>
    <s v="2016"/>
    <x v="18"/>
    <x v="0"/>
    <s v="UNIVERSIDAD DISTRITAL FRANCISCO JOSE DE CALDAS"/>
    <s v="3"/>
    <x v="0"/>
    <n v="28005374521"/>
    <n v="301956742"/>
    <n v="27703417779"/>
    <n v="3638108749"/>
    <n v="24152977044"/>
    <n v="87.18"/>
    <n v="3550440735"/>
  </r>
  <r>
    <x v="1"/>
    <s v="2016"/>
    <x v="18"/>
    <x v="0"/>
    <s v="UNIVERSIDAD DISTRITAL FRANCISCO JOSE DE CALDAS"/>
    <s v="3-1"/>
    <x v="1"/>
    <n v="9710082992"/>
    <n v="63070459"/>
    <n v="9647012533"/>
    <n v="206242629"/>
    <n v="8896940042"/>
    <n v="92.22"/>
    <n v="750072491"/>
  </r>
  <r>
    <x v="1"/>
    <s v="2016"/>
    <x v="18"/>
    <x v="0"/>
    <s v="UNIVERSIDAD DISTRITAL FRANCISCO JOSE DE CALDAS"/>
    <s v="3-3"/>
    <x v="2"/>
    <n v="18295291529"/>
    <n v="238886283"/>
    <n v="18056405246"/>
    <n v="3431866120"/>
    <n v="15256037002"/>
    <n v="84.49"/>
    <n v="2800368244"/>
  </r>
  <r>
    <x v="2"/>
    <s v="2016"/>
    <x v="19"/>
    <x v="0"/>
    <s v="INSTITUTO PARA LA ECONOMIA SOCIAL - IPES"/>
    <s v="3"/>
    <x v="0"/>
    <n v="10865552753"/>
    <n v="178901796"/>
    <n v="10686650957"/>
    <n v="506297337"/>
    <n v="6989508840"/>
    <n v="65.400000000000006"/>
    <n v="3697142117"/>
  </r>
  <r>
    <x v="2"/>
    <s v="2016"/>
    <x v="19"/>
    <x v="0"/>
    <s v="INSTITUTO PARA LA ECONOMIA SOCIAL - IPES"/>
    <s v="3-1"/>
    <x v="1"/>
    <n v="423788454"/>
    <n v="8233281"/>
    <n v="415555173"/>
    <n v="248700"/>
    <n v="403696185"/>
    <n v="97.15"/>
    <n v="11858988"/>
  </r>
  <r>
    <x v="2"/>
    <s v="2016"/>
    <x v="19"/>
    <x v="0"/>
    <s v="INSTITUTO PARA LA ECONOMIA SOCIAL - IPES"/>
    <s v="3-3"/>
    <x v="2"/>
    <n v="10441764299"/>
    <n v="170668515"/>
    <n v="10271095784"/>
    <n v="506048637"/>
    <n v="6585812655"/>
    <n v="64.12"/>
    <n v="3685283129"/>
  </r>
  <r>
    <x v="2"/>
    <s v="2016"/>
    <x v="20"/>
    <x v="0"/>
    <s v="FONDO FINANCIERO DISTRITAL DE SALUD - FFDS"/>
    <s v="3"/>
    <x v="0"/>
    <n v="222024601893"/>
    <n v="3938188928"/>
    <n v="218086412965"/>
    <n v="10137299215"/>
    <n v="169688912603"/>
    <n v="77.81"/>
    <n v="48397500362"/>
  </r>
  <r>
    <x v="2"/>
    <s v="2016"/>
    <x v="20"/>
    <x v="0"/>
    <s v="FONDO FINANCIERO DISTRITAL DE SALUD - FFDS"/>
    <s v="3-1"/>
    <x v="1"/>
    <n v="4798142668"/>
    <n v="0"/>
    <n v="4798142668"/>
    <n v="57207020"/>
    <n v="4485566385"/>
    <n v="93.49"/>
    <n v="312576283"/>
  </r>
  <r>
    <x v="2"/>
    <s v="2016"/>
    <x v="20"/>
    <x v="0"/>
    <s v="FONDO FINANCIERO DISTRITAL DE SALUD - FFDS"/>
    <s v="3-3"/>
    <x v="2"/>
    <n v="217226459225"/>
    <n v="3938188928"/>
    <n v="213288270297"/>
    <n v="10080092195"/>
    <n v="165203346218"/>
    <n v="77.459999999999994"/>
    <n v="48084924079"/>
  </r>
  <r>
    <x v="2"/>
    <s v="2016"/>
    <x v="21"/>
    <x v="0"/>
    <s v="INSTITUTO DISTRITAL DE GESTIÓN DE RIESGOS Y CAMBIO CLIMÁTICO - IDIGER"/>
    <s v="3"/>
    <x v="0"/>
    <n v="8198369122"/>
    <n v="1635919449"/>
    <n v="6562449673"/>
    <n v="542615303"/>
    <n v="6363062560"/>
    <n v="96.96"/>
    <n v="199387113"/>
  </r>
  <r>
    <x v="2"/>
    <s v="2016"/>
    <x v="21"/>
    <x v="0"/>
    <s v="INSTITUTO DISTRITAL DE GESTIÓN DE RIESGOS Y CAMBIO CLIMÁTICO - IDIGER"/>
    <s v="3-1"/>
    <x v="1"/>
    <n v="391825766"/>
    <n v="6301303"/>
    <n v="385524463"/>
    <n v="17904208"/>
    <n v="385524463"/>
    <n v="100"/>
    <n v="0"/>
  </r>
  <r>
    <x v="2"/>
    <s v="2016"/>
    <x v="21"/>
    <x v="0"/>
    <s v="INSTITUTO DISTRITAL DE GESTIÓN DE RIESGOS Y CAMBIO CLIMÁTICO - IDIGER"/>
    <s v="3-3"/>
    <x v="2"/>
    <n v="7806543356"/>
    <n v="1629618146"/>
    <n v="6176925210"/>
    <n v="524711095"/>
    <n v="5977538097"/>
    <n v="96.77"/>
    <n v="199387113"/>
  </r>
  <r>
    <x v="2"/>
    <s v="2016"/>
    <x v="22"/>
    <x v="0"/>
    <s v="INSTITUTO DE DESARROLLO URBANO - IDU"/>
    <s v="3"/>
    <x v="0"/>
    <n v="390391888026"/>
    <n v="3611140631"/>
    <n v="386780747395"/>
    <n v="26245014335"/>
    <n v="189852043820"/>
    <n v="49.09"/>
    <n v="196928703575"/>
  </r>
  <r>
    <x v="2"/>
    <s v="2016"/>
    <x v="22"/>
    <x v="0"/>
    <s v="INSTITUTO DE DESARROLLO URBANO - IDU"/>
    <s v="3-1"/>
    <x v="1"/>
    <n v="2727645230"/>
    <n v="111879671"/>
    <n v="2615765559"/>
    <n v="184634633"/>
    <n v="2317112290"/>
    <n v="88.58"/>
    <n v="298653269"/>
  </r>
  <r>
    <x v="2"/>
    <s v="2016"/>
    <x v="22"/>
    <x v="0"/>
    <s v="INSTITUTO DE DESARROLLO URBANO - IDU"/>
    <s v="3-3"/>
    <x v="2"/>
    <n v="387664242796"/>
    <n v="3499260960"/>
    <n v="384164981836"/>
    <n v="26060379702"/>
    <n v="187534931530"/>
    <n v="48.82"/>
    <n v="196630050306"/>
  </r>
  <r>
    <x v="2"/>
    <s v="2016"/>
    <x v="23"/>
    <x v="0"/>
    <s v="FONDO DE PRESTACIONES ECONÓMICAS CESANTÍAS Y PENSIONES - FONCEP"/>
    <s v="3"/>
    <x v="0"/>
    <n v="2224491634"/>
    <n v="69598278"/>
    <n v="2154893356"/>
    <n v="27513900"/>
    <n v="2140873197"/>
    <n v="99.35"/>
    <n v="14020159"/>
  </r>
  <r>
    <x v="2"/>
    <s v="2016"/>
    <x v="23"/>
    <x v="0"/>
    <s v="FONDO DE PRESTACIONES ECONÓMICAS CESANTÍAS Y PENSIONES - FONCEP"/>
    <s v="3-1"/>
    <x v="1"/>
    <n v="1268606576"/>
    <n v="59580114"/>
    <n v="1209026462"/>
    <n v="27513900"/>
    <n v="1195006303"/>
    <n v="98.84"/>
    <n v="14020159"/>
  </r>
  <r>
    <x v="2"/>
    <s v="2016"/>
    <x v="23"/>
    <x v="0"/>
    <s v="FONDO DE PRESTACIONES ECONÓMICAS CESANTÍAS Y PENSIONES - FONCEP"/>
    <s v="3-3"/>
    <x v="2"/>
    <n v="955885058"/>
    <n v="10018164"/>
    <n v="945866894"/>
    <n v="0"/>
    <n v="945866894"/>
    <n v="100"/>
    <n v="0"/>
  </r>
  <r>
    <x v="2"/>
    <s v="2016"/>
    <x v="24"/>
    <x v="0"/>
    <s v="CAJA DE  VIVIENDA POPULAR"/>
    <s v="3"/>
    <x v="0"/>
    <n v="39280355512"/>
    <n v="128604130"/>
    <n v="39151751382"/>
    <n v="1526940006"/>
    <n v="29239801707"/>
    <n v="74.680000000000007"/>
    <n v="9911949675"/>
  </r>
  <r>
    <x v="2"/>
    <s v="2016"/>
    <x v="24"/>
    <x v="0"/>
    <s v="CAJA DE  VIVIENDA POPULAR"/>
    <s v="3-1"/>
    <x v="1"/>
    <n v="375229144"/>
    <n v="4440608"/>
    <n v="370788536"/>
    <n v="160954"/>
    <n v="366159040"/>
    <n v="98.75"/>
    <n v="4629496"/>
  </r>
  <r>
    <x v="2"/>
    <s v="2016"/>
    <x v="24"/>
    <x v="0"/>
    <s v="CAJA DE  VIVIENDA POPULAR"/>
    <s v="3-3"/>
    <x v="2"/>
    <n v="38905126368"/>
    <n v="124163522"/>
    <n v="38780962846"/>
    <n v="1526779052"/>
    <n v="28873642667"/>
    <n v="74.45"/>
    <n v="9907320179"/>
  </r>
  <r>
    <x v="2"/>
    <s v="2016"/>
    <x v="25"/>
    <x v="0"/>
    <s v="INSTITUTO DISTRITAL  DE  RECREACIÓN Y  DEPORTE - IDRD"/>
    <s v="3"/>
    <x v="0"/>
    <n v="76624500124.880005"/>
    <n v="510119433"/>
    <n v="76114380691.880005"/>
    <n v="7118363896"/>
    <n v="57589045469"/>
    <n v="75.66"/>
    <n v="18525335222.880001"/>
  </r>
  <r>
    <x v="2"/>
    <s v="2016"/>
    <x v="25"/>
    <x v="0"/>
    <s v="INSTITUTO DISTRITAL  DE  RECREACIÓN Y  DEPORTE - IDRD"/>
    <s v="3-1"/>
    <x v="1"/>
    <n v="928245835"/>
    <n v="42550191"/>
    <n v="885695644"/>
    <n v="30801999"/>
    <n v="883488813"/>
    <n v="99.75"/>
    <n v="2206831"/>
  </r>
  <r>
    <x v="2"/>
    <s v="2016"/>
    <x v="25"/>
    <x v="0"/>
    <s v="INSTITUTO DISTRITAL  DE  RECREACIÓN Y  DEPORTE - IDRD"/>
    <s v="3-3"/>
    <x v="2"/>
    <n v="75696254289.880005"/>
    <n v="467569242"/>
    <n v="75228685047.880005"/>
    <n v="7087561897"/>
    <n v="56705556656"/>
    <n v="75.38"/>
    <n v="18523128391.880001"/>
  </r>
  <r>
    <x v="2"/>
    <s v="2016"/>
    <x v="26"/>
    <x v="0"/>
    <s v="INSTITUTO DISTRITAL DEL PATRIMONIO CULTURAL - IDPC"/>
    <s v="3"/>
    <x v="0"/>
    <n v="14605174603"/>
    <n v="169126616"/>
    <n v="14436047987"/>
    <n v="2994264628"/>
    <n v="12559945577"/>
    <n v="87"/>
    <n v="1876102410"/>
  </r>
  <r>
    <x v="2"/>
    <s v="2016"/>
    <x v="26"/>
    <x v="0"/>
    <s v="INSTITUTO DISTRITAL DEL PATRIMONIO CULTURAL - IDPC"/>
    <s v="3-1"/>
    <x v="1"/>
    <n v="481212267"/>
    <n v="16249944"/>
    <n v="464962323"/>
    <n v="38360710"/>
    <n v="464962323"/>
    <n v="100"/>
    <n v="0"/>
  </r>
  <r>
    <x v="2"/>
    <s v="2016"/>
    <x v="26"/>
    <x v="0"/>
    <s v="INSTITUTO DISTRITAL DEL PATRIMONIO CULTURAL - IDPC"/>
    <s v="3-3"/>
    <x v="2"/>
    <n v="14123962336"/>
    <n v="152876672"/>
    <n v="13971085664"/>
    <n v="2955903918"/>
    <n v="12094983254"/>
    <n v="86.57"/>
    <n v="1876102410"/>
  </r>
  <r>
    <x v="2"/>
    <s v="2016"/>
    <x v="27"/>
    <x v="0"/>
    <s v="INSTITUTO DISTRITAL PARA  LA  PROTECCIÓN DE LA NIÑEZ Y LA JUVENTUD - IDIPRON"/>
    <s v="3"/>
    <x v="0"/>
    <n v="10881797131"/>
    <n v="316155496"/>
    <n v="10565641635"/>
    <n v="973947109"/>
    <n v="10357897272"/>
    <n v="98.03"/>
    <n v="207744363"/>
  </r>
  <r>
    <x v="2"/>
    <s v="2016"/>
    <x v="27"/>
    <x v="0"/>
    <s v="INSTITUTO DISTRITAL PARA  LA  PROTECCIÓN DE LA NIÑEZ Y LA JUVENTUD - IDIPRON"/>
    <s v="3-1"/>
    <x v="1"/>
    <n v="95705187"/>
    <n v="7010"/>
    <n v="95698177"/>
    <n v="0"/>
    <n v="93787367"/>
    <n v="98"/>
    <n v="1910810"/>
  </r>
  <r>
    <x v="2"/>
    <s v="2016"/>
    <x v="27"/>
    <x v="0"/>
    <s v="INSTITUTO DISTRITAL PARA  LA  PROTECCIÓN DE LA NIÑEZ Y LA JUVENTUD - IDIPRON"/>
    <s v="3-3"/>
    <x v="2"/>
    <n v="10786091944"/>
    <n v="316148486"/>
    <n v="10469943458"/>
    <n v="973947109"/>
    <n v="10264109905"/>
    <n v="98.03"/>
    <n v="205833553"/>
  </r>
  <r>
    <x v="2"/>
    <s v="2016"/>
    <x v="28"/>
    <x v="0"/>
    <s v="FUNDACIÓN GILBERTO ALZATE AVENDAÑO"/>
    <s v="3"/>
    <x v="0"/>
    <n v="631206151"/>
    <n v="34393325"/>
    <n v="596812826"/>
    <n v="4602386"/>
    <n v="596812826"/>
    <n v="100"/>
    <n v="0"/>
  </r>
  <r>
    <x v="2"/>
    <s v="2016"/>
    <x v="28"/>
    <x v="0"/>
    <s v="FUNDACIÓN GILBERTO ALZATE AVENDAÑO"/>
    <s v="3-1"/>
    <x v="1"/>
    <n v="138561638"/>
    <n v="11104195"/>
    <n v="127457443"/>
    <n v="71805"/>
    <n v="127457443"/>
    <n v="100"/>
    <n v="0"/>
  </r>
  <r>
    <x v="2"/>
    <s v="2016"/>
    <x v="28"/>
    <x v="0"/>
    <s v="FUNDACIÓN GILBERTO ALZATE AVENDAÑO"/>
    <s v="3-3"/>
    <x v="2"/>
    <n v="492644513"/>
    <n v="23289130"/>
    <n v="469355383"/>
    <n v="4530581"/>
    <n v="469355383"/>
    <n v="100"/>
    <n v="0"/>
  </r>
  <r>
    <x v="2"/>
    <s v="2016"/>
    <x v="29"/>
    <x v="0"/>
    <s v="ORQUESTA FILARMÓNICA DE BOGOTÁ"/>
    <s v="3"/>
    <x v="0"/>
    <n v="3146093291"/>
    <n v="763545153"/>
    <n v="2382548138"/>
    <n v="45565161"/>
    <n v="2276430602"/>
    <n v="95.55"/>
    <n v="106117536"/>
  </r>
  <r>
    <x v="2"/>
    <s v="2016"/>
    <x v="29"/>
    <x v="0"/>
    <s v="ORQUESTA FILARMÓNICA DE BOGOTÁ"/>
    <s v="3-1"/>
    <x v="1"/>
    <n v="238998541"/>
    <n v="8819989"/>
    <n v="230178552"/>
    <n v="0"/>
    <n v="230178552"/>
    <n v="100"/>
    <n v="0"/>
  </r>
  <r>
    <x v="2"/>
    <s v="2016"/>
    <x v="29"/>
    <x v="0"/>
    <s v="ORQUESTA FILARMÓNICA DE BOGOTÁ"/>
    <s v="3-3"/>
    <x v="2"/>
    <n v="2907094750"/>
    <n v="754725164"/>
    <n v="2152369586"/>
    <n v="45565161"/>
    <n v="2046252050"/>
    <n v="95.07"/>
    <n v="106117536"/>
  </r>
  <r>
    <x v="2"/>
    <s v="2016"/>
    <x v="30"/>
    <x v="0"/>
    <s v="FONDO DE VIGILANCIA Y SEGURIDAD EN LIQUIDACIÓN"/>
    <s v="3"/>
    <x v="0"/>
    <n v="50410705088"/>
    <n v="1278092048"/>
    <n v="49132613040"/>
    <n v="5294613105"/>
    <n v="40112379470"/>
    <n v="81.64"/>
    <n v="9020233570"/>
  </r>
  <r>
    <x v="2"/>
    <s v="2016"/>
    <x v="30"/>
    <x v="0"/>
    <s v="FONDO DE VIGILANCIA Y SEGURIDAD EN LIQUIDACIÓN"/>
    <s v="3-1"/>
    <x v="1"/>
    <n v="949193863"/>
    <n v="351309337"/>
    <n v="597884526"/>
    <n v="2468886"/>
    <n v="562004399"/>
    <n v="94"/>
    <n v="35880127"/>
  </r>
  <r>
    <x v="2"/>
    <s v="2016"/>
    <x v="30"/>
    <x v="0"/>
    <s v="FONDO DE VIGILANCIA Y SEGURIDAD EN LIQUIDACIÓN"/>
    <s v="3-3"/>
    <x v="2"/>
    <n v="49461511225"/>
    <n v="926782711"/>
    <n v="48534728514"/>
    <n v="5292144219"/>
    <n v="39550375071"/>
    <n v="81.489999999999995"/>
    <n v="8984353443"/>
  </r>
  <r>
    <x v="2"/>
    <s v="2016"/>
    <x v="31"/>
    <x v="0"/>
    <s v="JARDÍN BOTÁNICO &quot;JOSE CELESTINO MUTIS&quot;"/>
    <s v="3"/>
    <x v="0"/>
    <n v="22832180337"/>
    <n v="691729847"/>
    <n v="22140450490"/>
    <n v="800085715"/>
    <n v="21585238953"/>
    <n v="97.49"/>
    <n v="555211537"/>
  </r>
  <r>
    <x v="2"/>
    <s v="2016"/>
    <x v="31"/>
    <x v="0"/>
    <s v="JARDÍN BOTÁNICO &quot;JOSE CELESTINO MUTIS&quot;"/>
    <s v="3-1"/>
    <x v="1"/>
    <n v="299552146"/>
    <n v="26170404"/>
    <n v="273381742"/>
    <n v="0"/>
    <n v="273381742"/>
    <n v="100"/>
    <n v="0"/>
  </r>
  <r>
    <x v="2"/>
    <s v="2016"/>
    <x v="31"/>
    <x v="0"/>
    <s v="JARDÍN BOTÁNICO &quot;JOSE CELESTINO MUTIS&quot;"/>
    <s v="3-3"/>
    <x v="2"/>
    <n v="22532628191"/>
    <n v="665559443"/>
    <n v="21867068748"/>
    <n v="800085715"/>
    <n v="21311857211"/>
    <n v="97.46"/>
    <n v="555211537"/>
  </r>
  <r>
    <x v="2"/>
    <s v="2016"/>
    <x v="32"/>
    <x v="0"/>
    <s v="INSTITUTO PARA LA INVESTIGACIÓN EDUCATIVA Y EL DESARROLLO PEDAGÓGICO - IDEP"/>
    <s v="3"/>
    <x v="0"/>
    <n v="1337938573"/>
    <n v="6139817"/>
    <n v="1331798756"/>
    <n v="5889312"/>
    <n v="1331798756"/>
    <n v="100"/>
    <n v="0"/>
  </r>
  <r>
    <x v="2"/>
    <s v="2016"/>
    <x v="32"/>
    <x v="0"/>
    <s v="INSTITUTO PARA LA INVESTIGACIÓN EDUCATIVA Y EL DESARROLLO PEDAGÓGICO - IDEP"/>
    <s v="3-1"/>
    <x v="1"/>
    <n v="138837927"/>
    <n v="3520993"/>
    <n v="135316934"/>
    <n v="4283692"/>
    <n v="135316934"/>
    <n v="100"/>
    <n v="0"/>
  </r>
  <r>
    <x v="2"/>
    <s v="2016"/>
    <x v="32"/>
    <x v="0"/>
    <s v="INSTITUTO PARA LA INVESTIGACIÓN EDUCATIVA Y EL DESARROLLO PEDAGÓGICO - IDEP"/>
    <s v="3-3"/>
    <x v="2"/>
    <n v="1199100646"/>
    <n v="2618824"/>
    <n v="1196481822"/>
    <n v="1605620"/>
    <n v="1196481822"/>
    <n v="100"/>
    <n v="0"/>
  </r>
  <r>
    <x v="2"/>
    <s v="2016"/>
    <x v="33"/>
    <x v="0"/>
    <s v="INSTITUTO DISTRITAL DE LA PARTICIPACIÓN Y ACCIÓN COMUNAL - IDPAC"/>
    <s v="3"/>
    <x v="0"/>
    <n v="1149326522"/>
    <n v="24926338"/>
    <n v="1124400184"/>
    <n v="81327702"/>
    <n v="1013366638"/>
    <n v="90.13"/>
    <n v="111033546"/>
  </r>
  <r>
    <x v="2"/>
    <s v="2016"/>
    <x v="33"/>
    <x v="0"/>
    <s v="INSTITUTO DISTRITAL DE LA PARTICIPACIÓN Y ACCIÓN COMUNAL - IDPAC"/>
    <s v="3-1"/>
    <x v="1"/>
    <n v="563879683"/>
    <n v="12513005"/>
    <n v="551366678"/>
    <n v="2340000"/>
    <n v="454659799"/>
    <n v="82.46"/>
    <n v="96706879"/>
  </r>
  <r>
    <x v="2"/>
    <s v="2016"/>
    <x v="33"/>
    <x v="0"/>
    <s v="INSTITUTO DISTRITAL DE LA PARTICIPACIÓN Y ACCIÓN COMUNAL - IDPAC"/>
    <s v="3-3"/>
    <x v="2"/>
    <n v="585446839"/>
    <n v="12413333"/>
    <n v="573033506"/>
    <n v="78987702"/>
    <n v="558706839"/>
    <n v="97.5"/>
    <n v="14326667"/>
  </r>
  <r>
    <x v="2"/>
    <s v="2016"/>
    <x v="34"/>
    <x v="0"/>
    <s v="INSTITUTO DISTRITAL DE TURISMO"/>
    <s v="3"/>
    <x v="0"/>
    <n v="1777996258"/>
    <n v="17188984"/>
    <n v="1760807274"/>
    <n v="46036039"/>
    <n v="1626479518"/>
    <n v="92.37"/>
    <n v="134327756"/>
  </r>
  <r>
    <x v="2"/>
    <s v="2016"/>
    <x v="34"/>
    <x v="0"/>
    <s v="INSTITUTO DISTRITAL DE TURISMO"/>
    <s v="3-1"/>
    <x v="1"/>
    <n v="263494138"/>
    <n v="1503938"/>
    <n v="261990200"/>
    <n v="2030382"/>
    <n v="257553505"/>
    <n v="98.31"/>
    <n v="4436695"/>
  </r>
  <r>
    <x v="2"/>
    <s v="2016"/>
    <x v="34"/>
    <x v="0"/>
    <s v="INSTITUTO DISTRITAL DE TURISMO"/>
    <s v="3-3"/>
    <x v="2"/>
    <n v="1514502120"/>
    <n v="15685046"/>
    <n v="1498817074"/>
    <n v="44005657"/>
    <n v="1368926013"/>
    <n v="91.33"/>
    <n v="129891061"/>
  </r>
  <r>
    <x v="2"/>
    <s v="2016"/>
    <x v="35"/>
    <x v="0"/>
    <s v="INSTITUTO DISTRITAL DE LAS ARTES - IDARTES"/>
    <s v="3"/>
    <x v="0"/>
    <n v="14824272184"/>
    <n v="419950041"/>
    <n v="14404322143"/>
    <n v="471255396"/>
    <n v="14392199117"/>
    <n v="99.92"/>
    <n v="12123026"/>
  </r>
  <r>
    <x v="2"/>
    <s v="2016"/>
    <x v="35"/>
    <x v="0"/>
    <s v="INSTITUTO DISTRITAL DE LAS ARTES - IDARTES"/>
    <s v="3-1"/>
    <x v="1"/>
    <n v="1171733344"/>
    <n v="15853960"/>
    <n v="1155879384"/>
    <n v="2433900"/>
    <n v="1155879384"/>
    <n v="100"/>
    <n v="0"/>
  </r>
  <r>
    <x v="2"/>
    <s v="2016"/>
    <x v="35"/>
    <x v="0"/>
    <s v="INSTITUTO DISTRITAL DE LAS ARTES - IDARTES"/>
    <s v="3-3"/>
    <x v="2"/>
    <n v="13652538840"/>
    <n v="404096081"/>
    <n v="13248442759"/>
    <n v="468821496"/>
    <n v="13236319733"/>
    <n v="99.91"/>
    <n v="12123026"/>
  </r>
  <r>
    <x v="2"/>
    <s v="2016"/>
    <x v="36"/>
    <x v="0"/>
    <s v="UNIDAD ADMINISTRATIVA ESPECIAL DE CATASTRO DISTRITAL"/>
    <s v="3"/>
    <x v="0"/>
    <n v="5720286423"/>
    <n v="281936427"/>
    <n v="5438349996"/>
    <n v="315643409"/>
    <n v="5438349996"/>
    <n v="100"/>
    <n v="0"/>
  </r>
  <r>
    <x v="2"/>
    <s v="2016"/>
    <x v="36"/>
    <x v="0"/>
    <s v="UNIDAD ADMINISTRATIVA ESPECIAL DE CATASTRO DISTRITAL"/>
    <s v="3-1"/>
    <x v="1"/>
    <n v="2141534285"/>
    <n v="122436437"/>
    <n v="2019097848"/>
    <n v="111533057"/>
    <n v="2019097848"/>
    <n v="100"/>
    <n v="0"/>
  </r>
  <r>
    <x v="2"/>
    <s v="2016"/>
    <x v="36"/>
    <x v="0"/>
    <s v="UNIDAD ADMINISTRATIVA ESPECIAL DE CATASTRO DISTRITAL"/>
    <s v="3-3"/>
    <x v="2"/>
    <n v="3578752138"/>
    <n v="159499990"/>
    <n v="3419252148"/>
    <n v="204110352"/>
    <n v="3419252148"/>
    <n v="100"/>
    <n v="0"/>
  </r>
  <r>
    <x v="2"/>
    <s v="2016"/>
    <x v="37"/>
    <x v="0"/>
    <s v="UNIDAD ADMINISTRATIVA ESPECIAL DE REHABILITACIÓN Y MANTENIMIENTO VIAL"/>
    <s v="3"/>
    <x v="0"/>
    <n v="51009978007"/>
    <n v="276437523"/>
    <n v="50733540484"/>
    <n v="1959294574"/>
    <n v="37081946623"/>
    <n v="73.09"/>
    <n v="13651593861"/>
  </r>
  <r>
    <x v="2"/>
    <s v="2016"/>
    <x v="37"/>
    <x v="0"/>
    <s v="UNIDAD ADMINISTRATIVA ESPECIAL DE REHABILITACIÓN Y MANTENIMIENTO VIAL"/>
    <s v="3-1"/>
    <x v="1"/>
    <n v="970030197"/>
    <n v="77441"/>
    <n v="969952756"/>
    <n v="1769200"/>
    <n v="964237872"/>
    <n v="99.41"/>
    <n v="5714884"/>
  </r>
  <r>
    <x v="2"/>
    <s v="2016"/>
    <x v="37"/>
    <x v="0"/>
    <s v="UNIDAD ADMINISTRATIVA ESPECIAL DE REHABILITACIÓN Y MANTENIMIENTO VIAL"/>
    <s v="3-3"/>
    <x v="2"/>
    <n v="50039947810"/>
    <n v="276360082"/>
    <n v="49763587728"/>
    <n v="1957525374"/>
    <n v="36117708751"/>
    <n v="72.58"/>
    <n v="13645878977"/>
  </r>
  <r>
    <x v="2"/>
    <s v="2016"/>
    <x v="38"/>
    <x v="0"/>
    <s v="UNIDAD ADMINISTRATIVA ESPECIAL DE SERVICIOS PÚBLICOS - UAESP"/>
    <s v="3"/>
    <x v="0"/>
    <n v="73615066805"/>
    <n v="16689225394"/>
    <n v="56925841411"/>
    <n v="8921668034"/>
    <n v="55582060858"/>
    <n v="97.64"/>
    <n v="1343780553"/>
  </r>
  <r>
    <x v="2"/>
    <s v="2016"/>
    <x v="38"/>
    <x v="0"/>
    <s v="UNIDAD ADMINISTRATIVA ESPECIAL DE SERVICIOS PÚBLICOS - UAESP"/>
    <s v="3-1"/>
    <x v="1"/>
    <n v="49889866712"/>
    <n v="11594038061"/>
    <n v="38295828651"/>
    <n v="8564082212"/>
    <n v="38252709575"/>
    <n v="99.89"/>
    <n v="43119076"/>
  </r>
  <r>
    <x v="2"/>
    <s v="2016"/>
    <x v="38"/>
    <x v="0"/>
    <s v="UNIDAD ADMINISTRATIVA ESPECIAL DE SERVICIOS PÚBLICOS - UAESP"/>
    <s v="3-3"/>
    <x v="2"/>
    <n v="23725200093"/>
    <n v="5095187333"/>
    <n v="18630012760"/>
    <n v="357585822"/>
    <n v="17329351283"/>
    <n v="93.02"/>
    <n v="1300661477"/>
  </r>
  <r>
    <x v="3"/>
    <s v="2016"/>
    <x v="39"/>
    <x v="0"/>
    <s v="FONDO DE DESARROLLO LOCAL DE USAQUEN"/>
    <s v="3"/>
    <x v="0"/>
    <n v="13396601599.98"/>
    <n v="0"/>
    <n v="13396601599.98"/>
    <n v="0"/>
    <n v="0"/>
    <n v="0"/>
    <n v="13396601599.98"/>
  </r>
  <r>
    <x v="3"/>
    <s v="2016"/>
    <x v="39"/>
    <x v="0"/>
    <s v="FONDO DE DESARROLLO LOCAL DE USAQUEN"/>
    <s v="3-1"/>
    <x v="1"/>
    <n v="394427049"/>
    <n v="0"/>
    <n v="394427049"/>
    <n v="0"/>
    <n v="0"/>
    <n v="0"/>
    <n v="394427049"/>
  </r>
  <r>
    <x v="3"/>
    <s v="2016"/>
    <x v="39"/>
    <x v="0"/>
    <s v="FONDO DE DESARROLLO LOCAL DE USAQUEN"/>
    <s v="3-3"/>
    <x v="2"/>
    <n v="13002174550.98"/>
    <n v="0"/>
    <n v="13002174550.98"/>
    <n v="0"/>
    <n v="0"/>
    <n v="0"/>
    <n v="13002174550.98"/>
  </r>
  <r>
    <x v="3"/>
    <s v="2016"/>
    <x v="40"/>
    <x v="0"/>
    <s v="FONDO DE DESARROLLO LOCAL DE CHAPINERO"/>
    <s v="3"/>
    <x v="0"/>
    <n v="9089171008"/>
    <n v="0"/>
    <n v="9089171008"/>
    <n v="0"/>
    <n v="0"/>
    <n v="0"/>
    <n v="9089171008"/>
  </r>
  <r>
    <x v="3"/>
    <s v="2016"/>
    <x v="40"/>
    <x v="0"/>
    <s v="FONDO DE DESARROLLO LOCAL DE CHAPINERO"/>
    <s v="3-1"/>
    <x v="1"/>
    <n v="296703341"/>
    <n v="0"/>
    <n v="296703341"/>
    <n v="0"/>
    <n v="0"/>
    <n v="0"/>
    <n v="296703341"/>
  </r>
  <r>
    <x v="3"/>
    <s v="2016"/>
    <x v="40"/>
    <x v="0"/>
    <s v="FONDO DE DESARROLLO LOCAL DE CHAPINERO"/>
    <s v="3-3"/>
    <x v="2"/>
    <n v="8792467667"/>
    <n v="0"/>
    <n v="8792467667"/>
    <n v="0"/>
    <n v="0"/>
    <n v="0"/>
    <n v="8792467667"/>
  </r>
  <r>
    <x v="3"/>
    <s v="2016"/>
    <x v="41"/>
    <x v="0"/>
    <s v="FONDO DE DESARROLLO LOCAL DE SANTAFE"/>
    <s v="3"/>
    <x v="0"/>
    <n v="12182193984.6"/>
    <n v="0"/>
    <n v="12182193984.6"/>
    <n v="0"/>
    <n v="0"/>
    <n v="0"/>
    <n v="12182193984.6"/>
  </r>
  <r>
    <x v="3"/>
    <s v="2016"/>
    <x v="41"/>
    <x v="0"/>
    <s v="FONDO DE DESARROLLO LOCAL DE SANTAFE"/>
    <s v="3-1"/>
    <x v="1"/>
    <n v="306443474"/>
    <n v="0"/>
    <n v="306443474"/>
    <n v="0"/>
    <n v="0"/>
    <n v="0"/>
    <n v="306443474"/>
  </r>
  <r>
    <x v="3"/>
    <s v="2016"/>
    <x v="41"/>
    <x v="0"/>
    <s v="FONDO DE DESARROLLO LOCAL DE SANTAFE"/>
    <s v="3-3"/>
    <x v="2"/>
    <n v="11875750510.6"/>
    <n v="0"/>
    <n v="11875750510.6"/>
    <n v="0"/>
    <n v="0"/>
    <n v="0"/>
    <n v="11875750510.6"/>
  </r>
  <r>
    <x v="3"/>
    <s v="2016"/>
    <x v="42"/>
    <x v="0"/>
    <s v="FONDO DE DESARROLLO LOCAL DE SAN CRISTOBAL"/>
    <s v="3"/>
    <x v="0"/>
    <n v="39325079966"/>
    <n v="0"/>
    <n v="39325079966"/>
    <n v="0"/>
    <n v="0"/>
    <n v="0"/>
    <n v="39325079966"/>
  </r>
  <r>
    <x v="3"/>
    <s v="2016"/>
    <x v="42"/>
    <x v="0"/>
    <s v="FONDO DE DESARROLLO LOCAL DE SAN CRISTOBAL"/>
    <s v="3-1"/>
    <x v="1"/>
    <n v="853041271"/>
    <n v="0"/>
    <n v="853041271"/>
    <n v="0"/>
    <n v="0"/>
    <n v="0"/>
    <n v="853041271"/>
  </r>
  <r>
    <x v="3"/>
    <s v="2016"/>
    <x v="42"/>
    <x v="0"/>
    <s v="FONDO DE DESARROLLO LOCAL DE SAN CRISTOBAL"/>
    <s v="3-3"/>
    <x v="2"/>
    <n v="38472038695"/>
    <n v="0"/>
    <n v="38472038695"/>
    <n v="0"/>
    <n v="0"/>
    <n v="0"/>
    <n v="38472038695"/>
  </r>
  <r>
    <x v="3"/>
    <s v="2016"/>
    <x v="43"/>
    <x v="0"/>
    <s v="FONDO DE DESARROLLO LOCAL DE USME"/>
    <s v="3"/>
    <x v="0"/>
    <n v="45676601555"/>
    <n v="0"/>
    <n v="45676601555"/>
    <n v="0"/>
    <n v="0"/>
    <n v="0"/>
    <n v="45676601555"/>
  </r>
  <r>
    <x v="3"/>
    <s v="2016"/>
    <x v="43"/>
    <x v="0"/>
    <s v="FONDO DE DESARROLLO LOCAL DE USME"/>
    <s v="3-1"/>
    <x v="1"/>
    <n v="810059287"/>
    <n v="0"/>
    <n v="810059287"/>
    <n v="0"/>
    <n v="0"/>
    <n v="0"/>
    <n v="810059287"/>
  </r>
  <r>
    <x v="3"/>
    <s v="2016"/>
    <x v="43"/>
    <x v="0"/>
    <s v="FONDO DE DESARROLLO LOCAL DE USME"/>
    <s v="3-3"/>
    <x v="2"/>
    <n v="44866542268"/>
    <n v="0"/>
    <n v="44866542268"/>
    <n v="0"/>
    <n v="0"/>
    <n v="0"/>
    <n v="44866542268"/>
  </r>
  <r>
    <x v="3"/>
    <s v="2016"/>
    <x v="44"/>
    <x v="0"/>
    <s v="FONDO DE DESARROLLO LOCAL DE TUNJUELITO"/>
    <s v="3"/>
    <x v="0"/>
    <n v="22817644883"/>
    <n v="0"/>
    <n v="22817644883"/>
    <n v="0"/>
    <n v="0"/>
    <n v="0"/>
    <n v="22817644883"/>
  </r>
  <r>
    <x v="3"/>
    <s v="2016"/>
    <x v="44"/>
    <x v="0"/>
    <s v="FONDO DE DESARROLLO LOCAL DE TUNJUELITO"/>
    <s v="3-1"/>
    <x v="1"/>
    <n v="684877936"/>
    <n v="0"/>
    <n v="684877936"/>
    <n v="0"/>
    <n v="0"/>
    <n v="0"/>
    <n v="684877936"/>
  </r>
  <r>
    <x v="3"/>
    <s v="2016"/>
    <x v="44"/>
    <x v="0"/>
    <s v="FONDO DE DESARROLLO LOCAL DE TUNJUELITO"/>
    <s v="3-3"/>
    <x v="2"/>
    <n v="22132766947"/>
    <n v="0"/>
    <n v="22132766947"/>
    <n v="0"/>
    <n v="0"/>
    <n v="0"/>
    <n v="22132766947"/>
  </r>
  <r>
    <x v="3"/>
    <s v="2016"/>
    <x v="45"/>
    <x v="0"/>
    <s v="FONDO DE DESARROLLO LOCAL DE BOSA"/>
    <s v="3"/>
    <x v="0"/>
    <n v="32654211741"/>
    <n v="0"/>
    <n v="32654211741"/>
    <n v="0"/>
    <n v="0"/>
    <n v="0"/>
    <n v="32654211741"/>
  </r>
  <r>
    <x v="3"/>
    <s v="2016"/>
    <x v="45"/>
    <x v="0"/>
    <s v="FONDO DE DESARROLLO LOCAL DE BOSA"/>
    <s v="3-1"/>
    <x v="1"/>
    <n v="213012811"/>
    <n v="0"/>
    <n v="213012811"/>
    <n v="0"/>
    <n v="0"/>
    <n v="0"/>
    <n v="213012811"/>
  </r>
  <r>
    <x v="3"/>
    <s v="2016"/>
    <x v="45"/>
    <x v="0"/>
    <s v="FONDO DE DESARROLLO LOCAL DE BOSA"/>
    <s v="3-3"/>
    <x v="2"/>
    <n v="32441198930"/>
    <n v="0"/>
    <n v="32441198930"/>
    <n v="0"/>
    <n v="0"/>
    <n v="0"/>
    <n v="32441198930"/>
  </r>
  <r>
    <x v="3"/>
    <s v="2016"/>
    <x v="46"/>
    <x v="0"/>
    <s v="FONDO DE DESARROLLO LOCAL DE KENNEDY"/>
    <s v="3"/>
    <x v="0"/>
    <n v="99889153093"/>
    <n v="0"/>
    <n v="99889153093"/>
    <n v="0"/>
    <n v="0"/>
    <n v="0"/>
    <n v="99889153093"/>
  </r>
  <r>
    <x v="3"/>
    <s v="2016"/>
    <x v="46"/>
    <x v="0"/>
    <s v="FONDO DE DESARROLLO LOCAL DE KENNEDY"/>
    <s v="3-1"/>
    <x v="1"/>
    <n v="616877612"/>
    <n v="0"/>
    <n v="616877612"/>
    <n v="0"/>
    <n v="0"/>
    <n v="0"/>
    <n v="616877612"/>
  </r>
  <r>
    <x v="3"/>
    <s v="2016"/>
    <x v="46"/>
    <x v="0"/>
    <s v="FONDO DE DESARROLLO LOCAL DE KENNEDY"/>
    <s v="3-3"/>
    <x v="2"/>
    <n v="99272275481"/>
    <n v="0"/>
    <n v="99272275481"/>
    <n v="0"/>
    <n v="0"/>
    <n v="0"/>
    <n v="99272275481"/>
  </r>
  <r>
    <x v="3"/>
    <s v="2016"/>
    <x v="47"/>
    <x v="0"/>
    <s v="FONDO DE DESARROLLO LOCAL DE FONTIBON"/>
    <s v="3"/>
    <x v="0"/>
    <n v="25643531404"/>
    <n v="0"/>
    <n v="25643531404"/>
    <n v="0"/>
    <n v="0"/>
    <n v="0"/>
    <n v="25643531404"/>
  </r>
  <r>
    <x v="3"/>
    <s v="2016"/>
    <x v="47"/>
    <x v="0"/>
    <s v="FONDO DE DESARROLLO LOCAL DE FONTIBON"/>
    <s v="3-1"/>
    <x v="1"/>
    <n v="1110145914"/>
    <n v="0"/>
    <n v="1110145914"/>
    <n v="0"/>
    <n v="0"/>
    <n v="0"/>
    <n v="1110145914"/>
  </r>
  <r>
    <x v="3"/>
    <s v="2016"/>
    <x v="47"/>
    <x v="0"/>
    <s v="FONDO DE DESARROLLO LOCAL DE FONTIBON"/>
    <s v="3-3"/>
    <x v="2"/>
    <n v="24533385490"/>
    <n v="0"/>
    <n v="24533385490"/>
    <n v="0"/>
    <n v="0"/>
    <n v="0"/>
    <n v="24533385490"/>
  </r>
  <r>
    <x v="3"/>
    <s v="2016"/>
    <x v="48"/>
    <x v="0"/>
    <s v="FONDO DE DESARROLLO LOCAL DE ENGATIVA"/>
    <s v="3"/>
    <x v="0"/>
    <n v="34089284306"/>
    <n v="0"/>
    <n v="34089284306"/>
    <n v="0"/>
    <n v="0"/>
    <n v="0"/>
    <n v="34089284306"/>
  </r>
  <r>
    <x v="3"/>
    <s v="2016"/>
    <x v="48"/>
    <x v="0"/>
    <s v="FONDO DE DESARROLLO LOCAL DE ENGATIVA"/>
    <s v="3-1"/>
    <x v="1"/>
    <n v="866715719"/>
    <n v="0"/>
    <n v="866715719"/>
    <n v="0"/>
    <n v="0"/>
    <n v="0"/>
    <n v="866715719"/>
  </r>
  <r>
    <x v="3"/>
    <s v="2016"/>
    <x v="48"/>
    <x v="0"/>
    <s v="FONDO DE DESARROLLO LOCAL DE ENGATIVA"/>
    <s v="3-3"/>
    <x v="2"/>
    <n v="33222568587"/>
    <n v="0"/>
    <n v="33222568587"/>
    <n v="0"/>
    <n v="0"/>
    <n v="0"/>
    <n v="33222568587"/>
  </r>
  <r>
    <x v="3"/>
    <s v="2016"/>
    <x v="49"/>
    <x v="0"/>
    <s v="FONDO DE DESARROLLO LOCAL DE SUBA"/>
    <s v="3"/>
    <x v="0"/>
    <n v="36778055224"/>
    <n v="0"/>
    <n v="36778055224"/>
    <n v="0"/>
    <n v="0"/>
    <n v="0"/>
    <n v="36778055224"/>
  </r>
  <r>
    <x v="3"/>
    <s v="2016"/>
    <x v="49"/>
    <x v="0"/>
    <s v="FONDO DE DESARROLLO LOCAL DE SUBA"/>
    <s v="3-1"/>
    <x v="1"/>
    <n v="687926600"/>
    <n v="0"/>
    <n v="687926600"/>
    <n v="0"/>
    <n v="0"/>
    <n v="0"/>
    <n v="687926600"/>
  </r>
  <r>
    <x v="3"/>
    <s v="2016"/>
    <x v="49"/>
    <x v="0"/>
    <s v="FONDO DE DESARROLLO LOCAL DE SUBA"/>
    <s v="3-3"/>
    <x v="2"/>
    <n v="36090128624"/>
    <n v="0"/>
    <n v="36090128624"/>
    <n v="0"/>
    <n v="0"/>
    <n v="0"/>
    <n v="36090128624"/>
  </r>
  <r>
    <x v="3"/>
    <s v="2016"/>
    <x v="50"/>
    <x v="0"/>
    <s v="FONDO DE DESARROLLO LOCAL DE BARRIOS UNIDOS"/>
    <s v="3"/>
    <x v="0"/>
    <n v="12267195429"/>
    <n v="0"/>
    <n v="12267195429"/>
    <n v="0"/>
    <n v="0"/>
    <n v="0"/>
    <n v="12267195429"/>
  </r>
  <r>
    <x v="3"/>
    <s v="2016"/>
    <x v="50"/>
    <x v="0"/>
    <s v="FONDO DE DESARROLLO LOCAL DE BARRIOS UNIDOS"/>
    <s v="3-1"/>
    <x v="1"/>
    <n v="485979583"/>
    <n v="0"/>
    <n v="485979583"/>
    <n v="0"/>
    <n v="0"/>
    <n v="0"/>
    <n v="485979583"/>
  </r>
  <r>
    <x v="3"/>
    <s v="2016"/>
    <x v="50"/>
    <x v="0"/>
    <s v="FONDO DE DESARROLLO LOCAL DE BARRIOS UNIDOS"/>
    <s v="3-3"/>
    <x v="2"/>
    <n v="11781215846"/>
    <n v="0"/>
    <n v="11781215846"/>
    <n v="0"/>
    <n v="0"/>
    <n v="0"/>
    <n v="11781215846"/>
  </r>
  <r>
    <x v="3"/>
    <s v="2016"/>
    <x v="51"/>
    <x v="0"/>
    <s v="FONDO DE DESARROLLO LOCAL DE TEUSAQUILLO"/>
    <s v="3"/>
    <x v="0"/>
    <n v="7086171415"/>
    <n v="0"/>
    <n v="7086171415"/>
    <n v="0"/>
    <n v="0"/>
    <n v="0"/>
    <n v="7086171415"/>
  </r>
  <r>
    <x v="3"/>
    <s v="2016"/>
    <x v="51"/>
    <x v="0"/>
    <s v="FONDO DE DESARROLLO LOCAL DE TEUSAQUILLO"/>
    <s v="3-1"/>
    <x v="1"/>
    <n v="520551186"/>
    <n v="0"/>
    <n v="520551186"/>
    <n v="0"/>
    <n v="0"/>
    <n v="0"/>
    <n v="520551186"/>
  </r>
  <r>
    <x v="3"/>
    <s v="2016"/>
    <x v="51"/>
    <x v="0"/>
    <s v="FONDO DE DESARROLLO LOCAL DE TEUSAQUILLO"/>
    <s v="3-3"/>
    <x v="2"/>
    <n v="6565620229"/>
    <n v="0"/>
    <n v="6565620229"/>
    <n v="0"/>
    <n v="0"/>
    <n v="0"/>
    <n v="6565620229"/>
  </r>
  <r>
    <x v="3"/>
    <s v="2016"/>
    <x v="52"/>
    <x v="0"/>
    <s v="FONDO DE DESARROLLO LOCAL LOS MARTIRES"/>
    <s v="3"/>
    <x v="0"/>
    <n v="13467016926"/>
    <n v="0"/>
    <n v="13467016926"/>
    <n v="0"/>
    <n v="0"/>
    <n v="0"/>
    <n v="13467016926"/>
  </r>
  <r>
    <x v="3"/>
    <s v="2016"/>
    <x v="52"/>
    <x v="0"/>
    <s v="FONDO DE DESARROLLO LOCAL LOS MARTIRES"/>
    <s v="3-1"/>
    <x v="1"/>
    <n v="482198393"/>
    <n v="0"/>
    <n v="482198393"/>
    <n v="0"/>
    <n v="0"/>
    <n v="0"/>
    <n v="482198393"/>
  </r>
  <r>
    <x v="3"/>
    <s v="2016"/>
    <x v="52"/>
    <x v="0"/>
    <s v="FONDO DE DESARROLLO LOCAL LOS MARTIRES"/>
    <s v="3-3"/>
    <x v="2"/>
    <n v="12984818533"/>
    <n v="0"/>
    <n v="12984818533"/>
    <n v="0"/>
    <n v="0"/>
    <n v="0"/>
    <n v="12984818533"/>
  </r>
  <r>
    <x v="3"/>
    <s v="2016"/>
    <x v="53"/>
    <x v="0"/>
    <s v="FONDO DE DESARROLLO LOCAL ANTONIO NARIÑO"/>
    <s v="3"/>
    <x v="0"/>
    <n v="12688737844.08"/>
    <n v="0"/>
    <n v="12688737844.08"/>
    <n v="0"/>
    <n v="0"/>
    <n v="0"/>
    <n v="12688737844.08"/>
  </r>
  <r>
    <x v="3"/>
    <s v="2016"/>
    <x v="53"/>
    <x v="0"/>
    <s v="FONDO DE DESARROLLO LOCAL ANTONIO NARIÑO"/>
    <s v="3-1"/>
    <x v="1"/>
    <n v="171570588"/>
    <n v="0"/>
    <n v="171570588"/>
    <n v="0"/>
    <n v="0"/>
    <n v="0"/>
    <n v="171570588"/>
  </r>
  <r>
    <x v="3"/>
    <s v="2016"/>
    <x v="53"/>
    <x v="0"/>
    <s v="FONDO DE DESARROLLO LOCAL ANTONIO NARIÑO"/>
    <s v="3-3"/>
    <x v="2"/>
    <n v="12517167256.08"/>
    <n v="0"/>
    <n v="12517167256.08"/>
    <n v="0"/>
    <n v="0"/>
    <n v="0"/>
    <n v="12517167256.08"/>
  </r>
  <r>
    <x v="3"/>
    <s v="2016"/>
    <x v="54"/>
    <x v="0"/>
    <s v="FONDO DE DESARROLLO LOCAL PUENTE ARANDA"/>
    <s v="3"/>
    <x v="0"/>
    <n v="13431114669.18"/>
    <n v="0"/>
    <n v="13431114669.18"/>
    <n v="0"/>
    <n v="0"/>
    <n v="0"/>
    <n v="13431114669.18"/>
  </r>
  <r>
    <x v="3"/>
    <s v="2016"/>
    <x v="54"/>
    <x v="0"/>
    <s v="FONDO DE DESARROLLO LOCAL PUENTE ARANDA"/>
    <s v="3-1"/>
    <x v="1"/>
    <n v="446405732"/>
    <n v="0"/>
    <n v="446405732"/>
    <n v="0"/>
    <n v="0"/>
    <n v="0"/>
    <n v="446405732"/>
  </r>
  <r>
    <x v="3"/>
    <s v="2016"/>
    <x v="54"/>
    <x v="0"/>
    <s v="FONDO DE DESARROLLO LOCAL PUENTE ARANDA"/>
    <s v="3-3"/>
    <x v="2"/>
    <n v="12984708937.18"/>
    <n v="0"/>
    <n v="12984708937.18"/>
    <n v="0"/>
    <n v="0"/>
    <n v="0"/>
    <n v="12984708937.18"/>
  </r>
  <r>
    <x v="3"/>
    <s v="2016"/>
    <x v="55"/>
    <x v="0"/>
    <s v="FONDO DE DESARROLLO LOCAL LA CANDELARIA"/>
    <s v="3"/>
    <x v="0"/>
    <n v="14131597711"/>
    <n v="0"/>
    <n v="14131597711"/>
    <n v="0"/>
    <n v="0"/>
    <n v="0"/>
    <n v="14131597711"/>
  </r>
  <r>
    <x v="3"/>
    <s v="2016"/>
    <x v="55"/>
    <x v="0"/>
    <s v="FONDO DE DESARROLLO LOCAL LA CANDELARIA"/>
    <s v="3-1"/>
    <x v="1"/>
    <n v="477301516"/>
    <n v="0"/>
    <n v="477301516"/>
    <n v="0"/>
    <n v="0"/>
    <n v="0"/>
    <n v="477301516"/>
  </r>
  <r>
    <x v="3"/>
    <s v="2016"/>
    <x v="55"/>
    <x v="0"/>
    <s v="FONDO DE DESARROLLO LOCAL LA CANDELARIA"/>
    <s v="3-3"/>
    <x v="2"/>
    <n v="13654296195"/>
    <n v="0"/>
    <n v="13654296195"/>
    <n v="0"/>
    <n v="0"/>
    <n v="0"/>
    <n v="13654296195"/>
  </r>
  <r>
    <x v="3"/>
    <s v="2016"/>
    <x v="56"/>
    <x v="0"/>
    <s v="FONDO DE DESARROLLO LOCAL RAFAEL URIBE"/>
    <s v="3"/>
    <x v="0"/>
    <n v="64528147268.910004"/>
    <n v="0"/>
    <n v="64528147268.910004"/>
    <n v="0"/>
    <n v="0"/>
    <n v="0"/>
    <n v="64528147268.910004"/>
  </r>
  <r>
    <x v="3"/>
    <s v="2016"/>
    <x v="56"/>
    <x v="0"/>
    <s v="FONDO DE DESARROLLO LOCAL RAFAEL URIBE"/>
    <s v="3-1"/>
    <x v="1"/>
    <n v="485395356.27999997"/>
    <n v="0"/>
    <n v="485395356.27999997"/>
    <n v="0"/>
    <n v="0"/>
    <n v="0"/>
    <n v="485395356.27999997"/>
  </r>
  <r>
    <x v="3"/>
    <s v="2016"/>
    <x v="56"/>
    <x v="0"/>
    <s v="FONDO DE DESARROLLO LOCAL RAFAEL URIBE"/>
    <s v="3-3"/>
    <x v="2"/>
    <n v="64042751912.629997"/>
    <n v="0"/>
    <n v="64042751912.629997"/>
    <n v="0"/>
    <n v="0"/>
    <n v="0"/>
    <n v="64042751912.629997"/>
  </r>
  <r>
    <x v="3"/>
    <s v="2016"/>
    <x v="57"/>
    <x v="0"/>
    <s v="FONDO DE DESARROLLO LOCAL DE CIUDAD BOLIVAR"/>
    <s v="3"/>
    <x v="0"/>
    <n v="115003635870.24001"/>
    <n v="0"/>
    <n v="115003635870.24001"/>
    <n v="0"/>
    <n v="0"/>
    <n v="0"/>
    <n v="115003635870.24001"/>
  </r>
  <r>
    <x v="3"/>
    <s v="2016"/>
    <x v="57"/>
    <x v="0"/>
    <s v="FONDO DE DESARROLLO LOCAL DE CIUDAD BOLIVAR"/>
    <s v="3-1"/>
    <x v="1"/>
    <n v="379111035"/>
    <n v="0"/>
    <n v="379111035"/>
    <n v="0"/>
    <n v="0"/>
    <n v="0"/>
    <n v="379111035"/>
  </r>
  <r>
    <x v="3"/>
    <s v="2016"/>
    <x v="57"/>
    <x v="0"/>
    <s v="FONDO DE DESARROLLO LOCAL DE CIUDAD BOLIVAR"/>
    <s v="3-3"/>
    <x v="2"/>
    <n v="114624524835.24001"/>
    <n v="0"/>
    <n v="114624524835.24001"/>
    <n v="0"/>
    <n v="0"/>
    <n v="0"/>
    <n v="114624524835.24001"/>
  </r>
  <r>
    <x v="3"/>
    <s v="2016"/>
    <x v="58"/>
    <x v="0"/>
    <s v="FONDO DE DESARROLLO LOCAL DE SUMAPAZ"/>
    <s v="3"/>
    <x v="0"/>
    <n v="11972069867"/>
    <n v="0"/>
    <n v="11972069867"/>
    <n v="0"/>
    <n v="0"/>
    <n v="0"/>
    <n v="11972069867"/>
  </r>
  <r>
    <x v="3"/>
    <s v="2016"/>
    <x v="58"/>
    <x v="0"/>
    <s v="FONDO DE DESARROLLO LOCAL DE SUMAPAZ"/>
    <s v="3-1"/>
    <x v="1"/>
    <n v="754876968"/>
    <n v="0"/>
    <n v="754876968"/>
    <n v="0"/>
    <n v="0"/>
    <n v="0"/>
    <n v="754876968"/>
  </r>
  <r>
    <x v="3"/>
    <s v="2016"/>
    <x v="58"/>
    <x v="0"/>
    <s v="FONDO DE DESARROLLO LOCAL DE SUMAPAZ"/>
    <s v="3-3"/>
    <x v="2"/>
    <n v="11217192899"/>
    <n v="0"/>
    <n v="11217192899"/>
    <n v="0"/>
    <n v="0"/>
    <n v="0"/>
    <n v="11217192899"/>
  </r>
  <r>
    <x v="4"/>
    <s v="2016"/>
    <x v="59"/>
    <x v="0"/>
    <s v="CANAL CAPITAL"/>
    <s v="3"/>
    <x v="0"/>
    <n v="2186735223"/>
    <n v="0"/>
    <n v="2186735223"/>
    <n v="0"/>
    <n v="0"/>
    <n v="0"/>
    <n v="2186735223"/>
  </r>
  <r>
    <x v="4"/>
    <s v="2016"/>
    <x v="59"/>
    <x v="0"/>
    <s v="CANAL CAPITAL"/>
    <s v="3-1"/>
    <x v="1"/>
    <n v="962332825"/>
    <n v="0"/>
    <n v="962332825"/>
    <n v="0"/>
    <n v="0"/>
    <n v="0"/>
    <n v="962332825"/>
  </r>
  <r>
    <x v="4"/>
    <s v="2016"/>
    <x v="59"/>
    <x v="0"/>
    <s v="CANAL CAPITAL"/>
    <s v="3-2"/>
    <x v="4"/>
    <n v="1092293213"/>
    <n v="0"/>
    <n v="1092293213"/>
    <n v="0"/>
    <n v="0"/>
    <n v="0"/>
    <n v="1092293213"/>
  </r>
  <r>
    <x v="4"/>
    <s v="2016"/>
    <x v="59"/>
    <x v="0"/>
    <s v="CANAL CAPITAL"/>
    <s v="3-4"/>
    <x v="5"/>
    <n v="132109185"/>
    <n v="0"/>
    <n v="132109185"/>
    <n v="0"/>
    <n v="0"/>
    <n v="0"/>
    <n v="132109185"/>
  </r>
  <r>
    <x v="5"/>
    <s v="2016"/>
    <x v="60"/>
    <x v="0"/>
    <s v="CONTRALORÍA DE BOGOTÁ D,C,"/>
    <s v="3"/>
    <x v="0"/>
    <n v="3422053053"/>
    <n v="0"/>
    <n v="3422053053"/>
    <n v="19132585"/>
    <n v="3288852174"/>
    <n v="96.11"/>
    <n v="133200879"/>
  </r>
  <r>
    <x v="5"/>
    <s v="2016"/>
    <x v="60"/>
    <x v="0"/>
    <s v="CONTRALORÍA DE BOGOTÁ D,C,"/>
    <s v="3-1"/>
    <x v="1"/>
    <n v="1060096014"/>
    <n v="0"/>
    <n v="1060096014"/>
    <n v="13163782"/>
    <n v="1019236680"/>
    <n v="96.15"/>
    <n v="40859334"/>
  </r>
  <r>
    <x v="5"/>
    <s v="2016"/>
    <x v="60"/>
    <x v="0"/>
    <s v="CONTRALORÍA DE BOGOTÁ D,C,"/>
    <s v="3-3"/>
    <x v="2"/>
    <n v="2361957039"/>
    <n v="0"/>
    <n v="2361957039"/>
    <n v="5968803"/>
    <n v="2269615494"/>
    <n v="96.09"/>
    <n v="92341545"/>
  </r>
  <r>
    <x v="5"/>
    <s v="2016"/>
    <x v="60"/>
    <x v="3"/>
    <s v="CONTRALORÍA DE BOGOTÁ D,C,"/>
    <s v="3"/>
    <x v="0"/>
    <n v="12626188"/>
    <n v="0"/>
    <n v="12626188"/>
    <n v="0"/>
    <n v="12626188"/>
    <n v="100"/>
    <n v="0"/>
  </r>
  <r>
    <x v="5"/>
    <s v="2016"/>
    <x v="60"/>
    <x v="3"/>
    <s v="CONTRALORÍA DE BOGOTÁ D,C,"/>
    <s v="3-1"/>
    <x v="1"/>
    <n v="12626188"/>
    <n v="0"/>
    <n v="12626188"/>
    <n v="0"/>
    <n v="12626188"/>
    <n v="1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S77" firstHeaderRow="1" firstDataRow="3" firstDataCol="3"/>
  <pivotFields count="14">
    <pivotField axis="axisRow" outline="0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outline="0" showAll="0" defaultSubtotal="0">
      <items count="61"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8"/>
        <item x="60"/>
        <item x="59"/>
      </items>
    </pivotField>
    <pivotField axis="axisRow" outline="0" showAll="0" defaultSubtotal="0">
      <items count="4">
        <item x="0"/>
        <item x="3"/>
        <item x="1"/>
        <item x="2"/>
      </items>
    </pivotField>
    <pivotField showAll="0"/>
    <pivotField showAll="0" defaultSubtotal="0"/>
    <pivotField axis="axisCol" showAll="0">
      <items count="7">
        <item x="0"/>
        <item x="1"/>
        <item x="5"/>
        <item x="3"/>
        <item x="2"/>
        <item x="4"/>
        <item t="default"/>
      </items>
    </pivotField>
    <pivotField dataField="1" numFmtId="165" showAll="0"/>
    <pivotField dataField="1" numFmtId="165" showAll="0"/>
    <pivotField dataField="1" numFmtId="165" showAll="0"/>
    <pivotField numFmtId="165" showAll="0"/>
    <pivotField dataField="1" numFmtId="165" showAll="0"/>
    <pivotField dataField="1" numFmtId="165" showAll="0"/>
    <pivotField dataField="1" numFmtId="165" showAll="0"/>
  </pivotFields>
  <rowFields count="3">
    <field x="0"/>
    <field x="2"/>
    <field x="3"/>
  </rowFields>
  <rowItems count="72">
    <i>
      <x/>
      <x v="20"/>
      <x/>
    </i>
    <i r="1">
      <x v="21"/>
      <x/>
    </i>
    <i r="1">
      <x v="22"/>
      <x/>
    </i>
    <i r="1">
      <x v="23"/>
      <x/>
    </i>
    <i r="1">
      <x v="24"/>
      <x/>
    </i>
    <i r="2">
      <x v="2"/>
    </i>
    <i r="2">
      <x v="3"/>
    </i>
    <i r="1">
      <x v="25"/>
      <x/>
    </i>
    <i r="1">
      <x v="26"/>
      <x/>
    </i>
    <i r="2">
      <x v="1"/>
    </i>
    <i r="1">
      <x v="27"/>
      <x/>
    </i>
    <i r="1">
      <x v="28"/>
      <x/>
    </i>
    <i r="1">
      <x v="29"/>
      <x/>
    </i>
    <i r="1">
      <x v="30"/>
      <x/>
    </i>
    <i r="1">
      <x v="31"/>
      <x/>
    </i>
    <i r="1">
      <x v="32"/>
      <x/>
    </i>
    <i r="1">
      <x v="33"/>
      <x/>
    </i>
    <i r="1">
      <x v="34"/>
      <x/>
    </i>
    <i r="1">
      <x v="35"/>
      <x/>
    </i>
    <i r="1">
      <x v="36"/>
      <x/>
    </i>
    <i r="1">
      <x v="37"/>
      <x/>
    </i>
    <i t="default">
      <x/>
    </i>
    <i>
      <x v="1"/>
      <x v="58"/>
      <x/>
    </i>
    <i t="default">
      <x v="1"/>
    </i>
    <i>
      <x v="2"/>
      <x v="38"/>
      <x/>
    </i>
    <i r="1">
      <x v="39"/>
      <x/>
    </i>
    <i r="1">
      <x v="40"/>
      <x/>
    </i>
    <i r="1">
      <x v="41"/>
      <x/>
    </i>
    <i r="1">
      <x v="42"/>
      <x/>
    </i>
    <i r="1">
      <x v="43"/>
      <x/>
    </i>
    <i r="1">
      <x v="44"/>
      <x/>
    </i>
    <i r="1">
      <x v="45"/>
      <x/>
    </i>
    <i r="1">
      <x v="46"/>
      <x/>
    </i>
    <i r="1">
      <x v="47"/>
      <x/>
    </i>
    <i r="1">
      <x v="48"/>
      <x/>
    </i>
    <i r="1">
      <x v="49"/>
      <x/>
    </i>
    <i r="1">
      <x v="50"/>
      <x/>
    </i>
    <i r="1">
      <x v="51"/>
      <x/>
    </i>
    <i r="1">
      <x v="52"/>
      <x/>
    </i>
    <i r="1">
      <x v="53"/>
      <x/>
    </i>
    <i r="1">
      <x v="54"/>
      <x/>
    </i>
    <i r="1">
      <x v="55"/>
      <x/>
    </i>
    <i r="1">
      <x v="56"/>
      <x/>
    </i>
    <i r="1">
      <x v="57"/>
      <x/>
    </i>
    <i t="default">
      <x v="2"/>
    </i>
    <i>
      <x v="3"/>
      <x/>
      <x/>
    </i>
    <i r="1"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 r="1">
      <x v="8"/>
      <x/>
    </i>
    <i r="1">
      <x v="9"/>
      <x/>
    </i>
    <i r="1">
      <x v="10"/>
      <x/>
    </i>
    <i r="1">
      <x v="11"/>
      <x/>
    </i>
    <i r="1">
      <x v="12"/>
      <x/>
    </i>
    <i r="1">
      <x v="13"/>
      <x/>
    </i>
    <i r="1">
      <x v="14"/>
      <x/>
    </i>
    <i r="1">
      <x v="15"/>
      <x/>
    </i>
    <i r="1">
      <x v="16"/>
      <x/>
    </i>
    <i r="1">
      <x v="17"/>
      <x/>
    </i>
    <i r="1">
      <x v="18"/>
      <x/>
    </i>
    <i r="1">
      <x v="19"/>
      <x/>
    </i>
    <i t="default">
      <x v="3"/>
    </i>
    <i>
      <x v="4"/>
      <x v="60"/>
      <x/>
    </i>
    <i t="default">
      <x v="4"/>
    </i>
    <i>
      <x v="5"/>
      <x v="59"/>
      <x/>
    </i>
    <i r="2">
      <x v="1"/>
    </i>
    <i t="default">
      <x v="5"/>
    </i>
    <i t="grand">
      <x/>
    </i>
  </rowItems>
  <colFields count="2">
    <field x="6"/>
    <field x="-2"/>
  </colFields>
  <colItems count="42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Suma de (4) RESERVAS CONSTITUIDA " fld="7" baseField="22" baseItem="47" numFmtId="3"/>
    <dataField name="Suma de (8) ANULACIONES ACUMULADAS)" fld="8" baseField="22" baseItem="47" numFmtId="3"/>
    <dataField name="Suma de (12) RESERVAS DEFINITIVAS" fld="9" baseField="22" baseItem="47" numFmtId="3"/>
    <dataField name="Suma de (20) AUTORIZACION DE GIRO ACUMULADA" fld="11" baseField="22" baseItem="47" numFmtId="3"/>
    <dataField name="Suma de (24) % EJECUCION AUTORIZADA DE GIRO" fld="12" baseField="0" baseItem="0"/>
    <dataField name="Suma de (28) SALDO DE LAS RESERVA" fld="13" baseField="22" baseItem="47" numFmtId="3"/>
  </dataFields>
  <formats count="115">
    <format dxfId="114">
      <pivotArea dataOnly="0" outline="0" fieldPosition="0">
        <references count="1">
          <reference field="2" count="1">
            <x v="24"/>
          </reference>
        </references>
      </pivotArea>
    </format>
    <format dxfId="113">
      <pivotArea dataOnly="0" outline="0" fieldPosition="0">
        <references count="1">
          <reference field="2" count="1">
            <x v="26"/>
          </reference>
        </references>
      </pivotArea>
    </format>
    <format dxfId="112">
      <pivotArea dataOnly="0" labelOnly="1" fieldPosition="0">
        <references count="1">
          <reference field="6" count="1">
            <x v="0"/>
          </reference>
        </references>
      </pivotArea>
    </format>
    <format dxfId="111">
      <pivotArea dataOnly="0" labelOnly="1" fieldPosition="0">
        <references count="1">
          <reference field="6" count="1">
            <x v="0"/>
          </reference>
        </references>
      </pivotArea>
    </format>
    <format dxfId="110">
      <pivotArea dataOnly="0" labelOnly="1" fieldPosition="0">
        <references count="1">
          <reference field="6" count="1">
            <x v="0"/>
          </reference>
        </references>
      </pivotArea>
    </format>
    <format dxfId="109">
      <pivotArea dataOnly="0" labelOnly="1" fieldPosition="0">
        <references count="1">
          <reference field="6" count="1">
            <x v="0"/>
          </reference>
        </references>
      </pivotArea>
    </format>
    <format dxfId="108">
      <pivotArea dataOnly="0" labelOnly="1" fieldPosition="0">
        <references count="1">
          <reference field="6" count="1">
            <x v="0"/>
          </reference>
        </references>
      </pivotArea>
    </format>
    <format dxfId="107">
      <pivotArea type="topRight" dataOnly="0" labelOnly="1" outline="0" offset="F1:L1" fieldPosition="0"/>
    </format>
    <format dxfId="106">
      <pivotArea dataOnly="0" labelOnly="1" fieldPosition="0">
        <references count="1">
          <reference field="6" count="1">
            <x v="1"/>
          </reference>
        </references>
      </pivotArea>
    </format>
    <format dxfId="105">
      <pivotArea type="topRight" dataOnly="0" labelOnly="1" outline="0" offset="F1:L1" fieldPosition="0"/>
    </format>
    <format dxfId="104">
      <pivotArea dataOnly="0" labelOnly="1" fieldPosition="0">
        <references count="1">
          <reference field="6" count="1">
            <x v="1"/>
          </reference>
        </references>
      </pivotArea>
    </format>
    <format dxfId="103">
      <pivotArea dataOnly="0" labelOnly="1" fieldPosition="0">
        <references count="1">
          <reference field="6" count="1">
            <x v="2"/>
          </reference>
        </references>
      </pivotArea>
    </format>
    <format dxfId="102">
      <pivotArea dataOnly="0" labelOnly="1" fieldPosition="0">
        <references count="1">
          <reference field="6" count="1">
            <x v="2"/>
          </reference>
        </references>
      </pivotArea>
    </format>
    <format dxfId="101">
      <pivotArea dataOnly="0" labelOnly="1" fieldPosition="0">
        <references count="1">
          <reference field="6" count="1">
            <x v="2"/>
          </reference>
        </references>
      </pivotArea>
    </format>
    <format dxfId="100">
      <pivotArea type="topRight" dataOnly="0" labelOnly="1" outline="0" offset="AA1:AG1" fieldPosition="0"/>
    </format>
    <format dxfId="99">
      <pivotArea type="topRight" dataOnly="0" labelOnly="1" outline="0" offset="AA1:AG1" fieldPosition="0"/>
    </format>
    <format dxfId="98">
      <pivotArea dataOnly="0" labelOnly="1" fieldPosition="0">
        <references count="1">
          <reference field="6" count="1">
            <x v="3"/>
          </reference>
        </references>
      </pivotArea>
    </format>
    <format dxfId="97">
      <pivotArea dataOnly="0" labelOnly="1" fieldPosition="0">
        <references count="1">
          <reference field="6" count="1">
            <x v="3"/>
          </reference>
        </references>
      </pivotArea>
    </format>
    <format dxfId="96">
      <pivotArea field="6" grandCol="1" outline="0" collapsedLevelsAreSubtotals="1" axis="axisCol" fieldPosition="0">
        <references count="1">
          <reference field="4294967294" count="6" selected="0">
            <x v="0"/>
            <x v="1"/>
            <x v="2"/>
            <x v="3"/>
            <x v="4"/>
            <x v="5"/>
          </reference>
        </references>
      </pivotArea>
    </format>
    <format dxfId="95">
      <pivotArea outline="0" fieldPosition="0">
        <references count="1">
          <reference field="4294967294" count="1">
            <x v="5"/>
          </reference>
        </references>
      </pivotArea>
    </format>
    <format dxfId="94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3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">
      <pivotArea field="6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91">
      <pivotArea field="6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90">
      <pivotArea field="6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89">
      <pivotArea field="6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88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87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1"/>
          </reference>
        </references>
      </pivotArea>
    </format>
    <format dxfId="86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2"/>
          </reference>
        </references>
      </pivotArea>
    </format>
    <format dxfId="85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3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fieldPosition="0">
        <references count="1">
          <reference field="0" count="0" defaultSubtotal="1"/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0" count="1" selected="0">
            <x v="0"/>
          </reference>
          <reference field="2" count="18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78">
      <pivotArea dataOnly="0" labelOnly="1" fieldPosition="0">
        <references count="2">
          <reference field="0" count="1" selected="0">
            <x v="1"/>
          </reference>
          <reference field="2" count="1">
            <x v="58"/>
          </reference>
        </references>
      </pivotArea>
    </format>
    <format dxfId="77">
      <pivotArea dataOnly="0" labelOnly="1" fieldPosition="0">
        <references count="2">
          <reference field="0" count="1" selected="0">
            <x v="2"/>
          </reference>
          <reference field="2" count="2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76">
      <pivotArea dataOnly="0" labelOnly="1" fieldPosition="0">
        <references count="2">
          <reference field="0" count="1" selected="0">
            <x v="3"/>
          </reference>
          <reference field="2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5">
      <pivotArea dataOnly="0" labelOnly="1" fieldPosition="0">
        <references count="2">
          <reference field="0" count="1" selected="0">
            <x v="4"/>
          </reference>
          <reference field="2" count="1">
            <x v="60"/>
          </reference>
        </references>
      </pivotArea>
    </format>
    <format dxfId="74">
      <pivotArea dataOnly="0" labelOnly="1" fieldPosition="0">
        <references count="2">
          <reference field="0" count="1" selected="0">
            <x v="5"/>
          </reference>
          <reference field="2" count="1">
            <x v="59"/>
          </reference>
        </references>
      </pivotArea>
    </format>
    <format dxfId="73">
      <pivotArea dataOnly="0" labelOnly="1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72">
      <pivotArea dataOnly="0" labelOnly="1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0"/>
          </reference>
        </references>
      </pivotArea>
    </format>
    <format dxfId="71">
      <pivotArea dataOnly="0" labelOnly="1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0"/>
          </reference>
        </references>
      </pivotArea>
    </format>
    <format dxfId="70">
      <pivotArea dataOnly="0" labelOnly="1" fieldPosition="0">
        <references count="3">
          <reference field="0" count="1" selected="0">
            <x v="0"/>
          </reference>
          <reference field="2" count="1" selected="0">
            <x v="23"/>
          </reference>
          <reference field="3" count="1">
            <x v="0"/>
          </reference>
        </references>
      </pivotArea>
    </format>
    <format dxfId="69">
      <pivotArea dataOnly="0" labelOnly="1" fieldPosition="0">
        <references count="3">
          <reference field="0" count="1" selected="0">
            <x v="0"/>
          </reference>
          <reference field="2" count="1" selected="0">
            <x v="24"/>
          </reference>
          <reference field="3" count="3">
            <x v="0"/>
            <x v="2"/>
            <x v="3"/>
          </reference>
        </references>
      </pivotArea>
    </format>
    <format dxfId="68">
      <pivotArea dataOnly="0" labelOnly="1" fieldPosition="0">
        <references count="3">
          <reference field="0" count="1" selected="0">
            <x v="0"/>
          </reference>
          <reference field="2" count="1" selected="0">
            <x v="25"/>
          </reference>
          <reference field="3" count="1">
            <x v="0"/>
          </reference>
        </references>
      </pivotArea>
    </format>
    <format dxfId="67">
      <pivotArea dataOnly="0" labelOnly="1" fieldPosition="0">
        <references count="3">
          <reference field="0" count="1" selected="0">
            <x v="0"/>
          </reference>
          <reference field="2" count="1" selected="0">
            <x v="26"/>
          </reference>
          <reference field="3" count="2">
            <x v="0"/>
            <x v="1"/>
          </reference>
        </references>
      </pivotArea>
    </format>
    <format dxfId="66">
      <pivotArea dataOnly="0" labelOnly="1" fieldPosition="0">
        <references count="3">
          <reference field="0" count="1" selected="0">
            <x v="0"/>
          </reference>
          <reference field="2" count="1" selected="0">
            <x v="27"/>
          </reference>
          <reference field="3" count="1">
            <x v="0"/>
          </reference>
        </references>
      </pivotArea>
    </format>
    <format dxfId="65">
      <pivotArea dataOnly="0" labelOnly="1" fieldPosition="0">
        <references count="3">
          <reference field="0" count="1" selected="0">
            <x v="0"/>
          </reference>
          <reference field="2" count="1" selected="0">
            <x v="28"/>
          </reference>
          <reference field="3" count="1">
            <x v="0"/>
          </reference>
        </references>
      </pivotArea>
    </format>
    <format dxfId="64">
      <pivotArea dataOnly="0" labelOnly="1" fieldPosition="0">
        <references count="3">
          <reference field="0" count="1" selected="0">
            <x v="0"/>
          </reference>
          <reference field="2" count="1" selected="0">
            <x v="29"/>
          </reference>
          <reference field="3" count="1">
            <x v="0"/>
          </reference>
        </references>
      </pivotArea>
    </format>
    <format dxfId="63">
      <pivotArea dataOnly="0" labelOnly="1" fieldPosition="0">
        <references count="3">
          <reference field="0" count="1" selected="0">
            <x v="0"/>
          </reference>
          <reference field="2" count="1" selected="0">
            <x v="30"/>
          </reference>
          <reference field="3" count="1">
            <x v="0"/>
          </reference>
        </references>
      </pivotArea>
    </format>
    <format dxfId="62">
      <pivotArea dataOnly="0" labelOnly="1" fieldPosition="0">
        <references count="3">
          <reference field="0" count="1" selected="0">
            <x v="0"/>
          </reference>
          <reference field="2" count="1" selected="0">
            <x v="31"/>
          </reference>
          <reference field="3" count="1">
            <x v="0"/>
          </reference>
        </references>
      </pivotArea>
    </format>
    <format dxfId="61">
      <pivotArea dataOnly="0" labelOnly="1" fieldPosition="0">
        <references count="3">
          <reference field="0" count="1" selected="0">
            <x v="0"/>
          </reference>
          <reference field="2" count="1" selected="0">
            <x v="32"/>
          </reference>
          <reference field="3" count="1">
            <x v="0"/>
          </reference>
        </references>
      </pivotArea>
    </format>
    <format dxfId="60">
      <pivotArea dataOnly="0" labelOnly="1" fieldPosition="0">
        <references count="3">
          <reference field="0" count="1" selected="0">
            <x v="0"/>
          </reference>
          <reference field="2" count="1" selected="0">
            <x v="33"/>
          </reference>
          <reference field="3" count="1">
            <x v="0"/>
          </reference>
        </references>
      </pivotArea>
    </format>
    <format dxfId="59">
      <pivotArea dataOnly="0" labelOnly="1" fieldPosition="0">
        <references count="3">
          <reference field="0" count="1" selected="0">
            <x v="0"/>
          </reference>
          <reference field="2" count="1" selected="0">
            <x v="34"/>
          </reference>
          <reference field="3" count="1">
            <x v="0"/>
          </reference>
        </references>
      </pivotArea>
    </format>
    <format dxfId="58">
      <pivotArea dataOnly="0" labelOnly="1" fieldPosition="0">
        <references count="3">
          <reference field="0" count="1" selected="0">
            <x v="0"/>
          </reference>
          <reference field="2" count="1" selected="0">
            <x v="35"/>
          </reference>
          <reference field="3" count="1">
            <x v="0"/>
          </reference>
        </references>
      </pivotArea>
    </format>
    <format dxfId="57">
      <pivotArea dataOnly="0" labelOnly="1" fieldPosition="0">
        <references count="3">
          <reference field="0" count="1" selected="0">
            <x v="0"/>
          </reference>
          <reference field="2" count="1" selected="0">
            <x v="36"/>
          </reference>
          <reference field="3" count="1">
            <x v="0"/>
          </reference>
        </references>
      </pivotArea>
    </format>
    <format dxfId="56">
      <pivotArea dataOnly="0" labelOnly="1" fieldPosition="0">
        <references count="3">
          <reference field="0" count="1" selected="0">
            <x v="0"/>
          </reference>
          <reference field="2" count="1" selected="0">
            <x v="37"/>
          </reference>
          <reference field="3" count="1">
            <x v="0"/>
          </reference>
        </references>
      </pivotArea>
    </format>
    <format dxfId="55">
      <pivotArea dataOnly="0" labelOnly="1" fieldPosition="0">
        <references count="3">
          <reference field="0" count="1" selected="0">
            <x v="1"/>
          </reference>
          <reference field="2" count="1" selected="0">
            <x v="58"/>
          </reference>
          <reference field="3" count="1">
            <x v="0"/>
          </reference>
        </references>
      </pivotArea>
    </format>
    <format dxfId="54">
      <pivotArea dataOnly="0" labelOnly="1" fieldPosition="0">
        <references count="3">
          <reference field="0" count="1" selected="0">
            <x v="2"/>
          </reference>
          <reference field="2" count="1" selected="0">
            <x v="38"/>
          </reference>
          <reference field="3" count="1">
            <x v="0"/>
          </reference>
        </references>
      </pivotArea>
    </format>
    <format dxfId="53">
      <pivotArea dataOnly="0" labelOnly="1" fieldPosition="0">
        <references count="3">
          <reference field="0" count="1" selected="0">
            <x v="2"/>
          </reference>
          <reference field="2" count="1" selected="0">
            <x v="39"/>
          </reference>
          <reference field="3" count="1">
            <x v="0"/>
          </reference>
        </references>
      </pivotArea>
    </format>
    <format dxfId="52">
      <pivotArea dataOnly="0" labelOnly="1" fieldPosition="0">
        <references count="3">
          <reference field="0" count="1" selected="0">
            <x v="2"/>
          </reference>
          <reference field="2" count="1" selected="0">
            <x v="40"/>
          </reference>
          <reference field="3" count="1">
            <x v="0"/>
          </reference>
        </references>
      </pivotArea>
    </format>
    <format dxfId="51">
      <pivotArea dataOnly="0" labelOnly="1" fieldPosition="0">
        <references count="3">
          <reference field="0" count="1" selected="0">
            <x v="2"/>
          </reference>
          <reference field="2" count="1" selected="0">
            <x v="41"/>
          </reference>
          <reference field="3" count="1">
            <x v="0"/>
          </reference>
        </references>
      </pivotArea>
    </format>
    <format dxfId="50">
      <pivotArea dataOnly="0" labelOnly="1" fieldPosition="0">
        <references count="3">
          <reference field="0" count="1" selected="0">
            <x v="2"/>
          </reference>
          <reference field="2" count="1" selected="0">
            <x v="42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3">
          <reference field="0" count="1" selected="0">
            <x v="2"/>
          </reference>
          <reference field="2" count="1" selected="0">
            <x v="43"/>
          </reference>
          <reference field="3" count="1">
            <x v="0"/>
          </reference>
        </references>
      </pivotArea>
    </format>
    <format dxfId="48">
      <pivotArea dataOnly="0" labelOnly="1" fieldPosition="0">
        <references count="3">
          <reference field="0" count="1" selected="0">
            <x v="2"/>
          </reference>
          <reference field="2" count="1" selected="0">
            <x v="44"/>
          </reference>
          <reference field="3" count="1">
            <x v="0"/>
          </reference>
        </references>
      </pivotArea>
    </format>
    <format dxfId="47">
      <pivotArea dataOnly="0" labelOnly="1" fieldPosition="0">
        <references count="3">
          <reference field="0" count="1" selected="0">
            <x v="2"/>
          </reference>
          <reference field="2" count="1" selected="0">
            <x v="45"/>
          </reference>
          <reference field="3" count="1">
            <x v="0"/>
          </reference>
        </references>
      </pivotArea>
    </format>
    <format dxfId="46">
      <pivotArea dataOnly="0" labelOnly="1" fieldPosition="0">
        <references count="3">
          <reference field="0" count="1" selected="0">
            <x v="2"/>
          </reference>
          <reference field="2" count="1" selected="0">
            <x v="46"/>
          </reference>
          <reference field="3" count="1">
            <x v="0"/>
          </reference>
        </references>
      </pivotArea>
    </format>
    <format dxfId="45">
      <pivotArea dataOnly="0" labelOnly="1" fieldPosition="0">
        <references count="3">
          <reference field="0" count="1" selected="0">
            <x v="2"/>
          </reference>
          <reference field="2" count="1" selected="0">
            <x v="47"/>
          </reference>
          <reference field="3" count="1">
            <x v="0"/>
          </reference>
        </references>
      </pivotArea>
    </format>
    <format dxfId="44">
      <pivotArea dataOnly="0" labelOnly="1" fieldPosition="0">
        <references count="3">
          <reference field="0" count="1" selected="0">
            <x v="2"/>
          </reference>
          <reference field="2" count="1" selected="0">
            <x v="48"/>
          </reference>
          <reference field="3" count="1">
            <x v="0"/>
          </reference>
        </references>
      </pivotArea>
    </format>
    <format dxfId="43">
      <pivotArea dataOnly="0" labelOnly="1" fieldPosition="0">
        <references count="3">
          <reference field="0" count="1" selected="0">
            <x v="2"/>
          </reference>
          <reference field="2" count="1" selected="0">
            <x v="49"/>
          </reference>
          <reference field="3" count="1">
            <x v="0"/>
          </reference>
        </references>
      </pivotArea>
    </format>
    <format dxfId="42">
      <pivotArea dataOnly="0" labelOnly="1" fieldPosition="0">
        <references count="3">
          <reference field="0" count="1" selected="0">
            <x v="2"/>
          </reference>
          <reference field="2" count="1" selected="0">
            <x v="50"/>
          </reference>
          <reference field="3" count="1">
            <x v="0"/>
          </reference>
        </references>
      </pivotArea>
    </format>
    <format dxfId="41">
      <pivotArea dataOnly="0" labelOnly="1" fieldPosition="0">
        <references count="3">
          <reference field="0" count="1" selected="0">
            <x v="2"/>
          </reference>
          <reference field="2" count="1" selected="0">
            <x v="51"/>
          </reference>
          <reference field="3" count="1">
            <x v="0"/>
          </reference>
        </references>
      </pivotArea>
    </format>
    <format dxfId="40">
      <pivotArea dataOnly="0" labelOnly="1" fieldPosition="0">
        <references count="3">
          <reference field="0" count="1" selected="0">
            <x v="2"/>
          </reference>
          <reference field="2" count="1" selected="0">
            <x v="52"/>
          </reference>
          <reference field="3" count="1">
            <x v="0"/>
          </reference>
        </references>
      </pivotArea>
    </format>
    <format dxfId="39">
      <pivotArea dataOnly="0" labelOnly="1" fieldPosition="0">
        <references count="3">
          <reference field="0" count="1" selected="0">
            <x v="2"/>
          </reference>
          <reference field="2" count="1" selected="0">
            <x v="53"/>
          </reference>
          <reference field="3" count="1">
            <x v="0"/>
          </reference>
        </references>
      </pivotArea>
    </format>
    <format dxfId="38">
      <pivotArea dataOnly="0" labelOnly="1" fieldPosition="0">
        <references count="3">
          <reference field="0" count="1" selected="0">
            <x v="2"/>
          </reference>
          <reference field="2" count="1" selected="0">
            <x v="54"/>
          </reference>
          <reference field="3" count="1">
            <x v="0"/>
          </reference>
        </references>
      </pivotArea>
    </format>
    <format dxfId="37">
      <pivotArea dataOnly="0" labelOnly="1" fieldPosition="0">
        <references count="3">
          <reference field="0" count="1" selected="0">
            <x v="2"/>
          </reference>
          <reference field="2" count="1" selected="0">
            <x v="55"/>
          </reference>
          <reference field="3" count="1">
            <x v="0"/>
          </reference>
        </references>
      </pivotArea>
    </format>
    <format dxfId="36">
      <pivotArea dataOnly="0" labelOnly="1" fieldPosition="0">
        <references count="3">
          <reference field="0" count="1" selected="0">
            <x v="2"/>
          </reference>
          <reference field="2" count="1" selected="0">
            <x v="56"/>
          </reference>
          <reference field="3" count="1">
            <x v="0"/>
          </reference>
        </references>
      </pivotArea>
    </format>
    <format dxfId="35">
      <pivotArea dataOnly="0" labelOnly="1" fieldPosition="0">
        <references count="3">
          <reference field="0" count="1" selected="0">
            <x v="2"/>
          </reference>
          <reference field="2" count="1" selected="0">
            <x v="57"/>
          </reference>
          <reference field="3" count="1">
            <x v="0"/>
          </reference>
        </references>
      </pivotArea>
    </format>
    <format dxfId="34">
      <pivotArea dataOnly="0" labelOnly="1" fieldPosition="0">
        <references count="3">
          <reference field="0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2">
      <pivotArea dataOnly="0" labelOnly="1" fieldPosition="0">
        <references count="3">
          <reference field="0" count="1" selected="0">
            <x v="3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31">
      <pivotArea dataOnly="0" labelOnly="1" fieldPosition="0">
        <references count="3">
          <reference field="0" count="1" selected="0">
            <x v="3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30">
      <pivotArea dataOnly="0" labelOnly="1" fieldPosition="0">
        <references count="3">
          <reference field="0" count="1" selected="0">
            <x v="3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29">
      <pivotArea dataOnly="0" labelOnly="1" fieldPosition="0">
        <references count="3">
          <reference field="0" count="1" selected="0">
            <x v="3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28">
      <pivotArea dataOnly="0" labelOnly="1" fieldPosition="0">
        <references count="3">
          <reference field="0" count="1" selected="0">
            <x v="3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27">
      <pivotArea dataOnly="0" labelOnly="1" fieldPosition="0">
        <references count="3">
          <reference field="0" count="1" selected="0">
            <x v="3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3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25">
      <pivotArea dataOnly="0" labelOnly="1" fieldPosition="0">
        <references count="3">
          <reference field="0" count="1" selected="0">
            <x v="3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24">
      <pivotArea dataOnly="0" labelOnly="1" fieldPosition="0">
        <references count="3">
          <reference field="0" count="1" selected="0">
            <x v="3"/>
          </reference>
          <reference field="2" count="1" selected="0">
            <x v="10"/>
          </reference>
          <reference field="3" count="1">
            <x v="0"/>
          </reference>
        </references>
      </pivotArea>
    </format>
    <format dxfId="23">
      <pivotArea dataOnly="0" labelOnly="1" fieldPosition="0">
        <references count="3">
          <reference field="0" count="1" selected="0">
            <x v="3"/>
          </reference>
          <reference field="2" count="1" selected="0">
            <x v="11"/>
          </reference>
          <reference field="3" count="1">
            <x v="0"/>
          </reference>
        </references>
      </pivotArea>
    </format>
    <format dxfId="22">
      <pivotArea dataOnly="0" labelOnly="1" fieldPosition="0">
        <references count="3">
          <reference field="0" count="1" selected="0">
            <x v="3"/>
          </reference>
          <reference field="2" count="1" selected="0">
            <x v="12"/>
          </reference>
          <reference field="3" count="1">
            <x v="0"/>
          </reference>
        </references>
      </pivotArea>
    </format>
    <format dxfId="21">
      <pivotArea dataOnly="0" labelOnly="1" fieldPosition="0">
        <references count="3">
          <reference field="0" count="1" selected="0">
            <x v="3"/>
          </reference>
          <reference field="2" count="1" selected="0">
            <x v="13"/>
          </reference>
          <reference field="3" count="1">
            <x v="0"/>
          </reference>
        </references>
      </pivotArea>
    </format>
    <format dxfId="20">
      <pivotArea dataOnly="0" labelOnly="1" fieldPosition="0">
        <references count="3">
          <reference field="0" count="1" selected="0">
            <x v="3"/>
          </reference>
          <reference field="2" count="1" selected="0">
            <x v="14"/>
          </reference>
          <reference field="3" count="1">
            <x v="0"/>
          </reference>
        </references>
      </pivotArea>
    </format>
    <format dxfId="19">
      <pivotArea dataOnly="0" labelOnly="1" fieldPosition="0">
        <references count="3">
          <reference field="0" count="1" selected="0">
            <x v="3"/>
          </reference>
          <reference field="2" count="1" selected="0">
            <x v="15"/>
          </reference>
          <reference field="3" count="1">
            <x v="0"/>
          </reference>
        </references>
      </pivotArea>
    </format>
    <format dxfId="18">
      <pivotArea dataOnly="0" labelOnly="1" fieldPosition="0">
        <references count="3">
          <reference field="0" count="1" selected="0">
            <x v="3"/>
          </reference>
          <reference field="2" count="1" selected="0">
            <x v="16"/>
          </reference>
          <reference field="3" count="1">
            <x v="0"/>
          </reference>
        </references>
      </pivotArea>
    </format>
    <format dxfId="17">
      <pivotArea dataOnly="0" labelOnly="1" fieldPosition="0">
        <references count="3">
          <reference field="0" count="1" selected="0">
            <x v="3"/>
          </reference>
          <reference field="2" count="1" selected="0">
            <x v="17"/>
          </reference>
          <reference field="3" count="1">
            <x v="0"/>
          </reference>
        </references>
      </pivotArea>
    </format>
    <format dxfId="16">
      <pivotArea dataOnly="0" labelOnly="1" fieldPosition="0">
        <references count="3">
          <reference field="0" count="1" selected="0">
            <x v="3"/>
          </reference>
          <reference field="2" count="1" selected="0">
            <x v="18"/>
          </reference>
          <reference field="3" count="1">
            <x v="0"/>
          </reference>
        </references>
      </pivotArea>
    </format>
    <format dxfId="15">
      <pivotArea dataOnly="0" labelOnly="1" fieldPosition="0">
        <references count="3">
          <reference field="0" count="1" selected="0">
            <x v="3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14">
      <pivotArea dataOnly="0" labelOnly="1" fieldPosition="0">
        <references count="3">
          <reference field="0" count="1" selected="0">
            <x v="4"/>
          </reference>
          <reference field="2" count="1" selected="0">
            <x v="60"/>
          </reference>
          <reference field="3" count="1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5"/>
          </reference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2">
      <pivotArea dataOnly="0" labelOnly="1" fieldPosition="0">
        <references count="1">
          <reference field="6" count="0"/>
        </references>
      </pivotArea>
    </format>
    <format dxfId="11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field="6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">
      <pivotArea field="6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7">
      <pivotArea field="6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6">
      <pivotArea field="6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5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3"/>
          </reference>
        </references>
      </pivotArea>
    </format>
    <format dxfId="1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4"/>
          </reference>
        </references>
      </pivotArea>
    </format>
    <format dxfId="0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6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K113"/>
  <sheetViews>
    <sheetView showGridLines="0" tabSelected="1" topLeftCell="C1" workbookViewId="0">
      <selection activeCell="D20" sqref="D20"/>
    </sheetView>
  </sheetViews>
  <sheetFormatPr baseColWidth="10" defaultRowHeight="15" x14ac:dyDescent="0.2"/>
  <cols>
    <col min="1" max="2" width="1.44140625" style="208" hidden="1" customWidth="1"/>
    <col min="3" max="3" width="85.6640625" style="141" bestFit="1" customWidth="1"/>
    <col min="4" max="4" width="18" style="141" bestFit="1" customWidth="1"/>
    <col min="5" max="5" width="18" style="152" bestFit="1" customWidth="1"/>
    <col min="6" max="6" width="14.6640625" style="152" bestFit="1" customWidth="1"/>
    <col min="7" max="7" width="20.77734375" style="152" bestFit="1" customWidth="1"/>
    <col min="8" max="12" width="19.77734375" style="152" hidden="1" customWidth="1"/>
    <col min="13" max="13" width="17" style="152" hidden="1" customWidth="1"/>
    <col min="14" max="15" width="6.44140625" style="152" hidden="1" customWidth="1"/>
    <col min="16" max="20" width="17.109375" style="152" hidden="1" customWidth="1"/>
    <col min="21" max="21" width="18.5546875" style="141" hidden="1" customWidth="1"/>
    <col min="22" max="22" width="19.33203125" style="141" hidden="1" customWidth="1"/>
    <col min="23" max="30" width="11.5546875" style="141" hidden="1" customWidth="1"/>
    <col min="31" max="31" width="11.5546875" style="141" customWidth="1"/>
    <col min="32" max="32" width="11.6640625" style="141" bestFit="1" customWidth="1"/>
    <col min="33" max="33" width="19.77734375" style="141" bestFit="1" customWidth="1"/>
    <col min="34" max="35" width="18.6640625" style="141" bestFit="1" customWidth="1"/>
    <col min="36" max="16384" width="11.5546875" style="141"/>
  </cols>
  <sheetData>
    <row r="1" spans="1:37" ht="34.5" customHeight="1" x14ac:dyDescent="0.2">
      <c r="C1" s="291"/>
    </row>
    <row r="2" spans="1:37" ht="18" x14ac:dyDescent="0.2">
      <c r="C2" s="291"/>
      <c r="D2" s="293" t="s">
        <v>143</v>
      </c>
      <c r="E2" s="293"/>
      <c r="F2" s="293"/>
      <c r="G2" s="293"/>
      <c r="H2" s="259"/>
      <c r="I2" s="259"/>
      <c r="J2" s="259"/>
      <c r="K2" s="259"/>
      <c r="L2" s="259"/>
    </row>
    <row r="3" spans="1:37" ht="15" customHeight="1" x14ac:dyDescent="0.2">
      <c r="C3" s="291"/>
      <c r="D3" s="293"/>
      <c r="E3" s="293"/>
      <c r="F3" s="293"/>
      <c r="G3" s="293"/>
      <c r="H3" s="259"/>
      <c r="I3" s="259"/>
      <c r="J3" s="259"/>
      <c r="K3" s="259"/>
      <c r="L3" s="259"/>
    </row>
    <row r="4" spans="1:37" ht="15.75" customHeight="1" thickBot="1" x14ac:dyDescent="0.25">
      <c r="C4" s="291"/>
      <c r="D4" s="293"/>
      <c r="E4" s="293"/>
      <c r="F4" s="293"/>
      <c r="G4" s="293"/>
      <c r="H4" s="259"/>
      <c r="I4" s="259"/>
      <c r="J4" s="259"/>
      <c r="K4" s="259"/>
      <c r="L4" s="259"/>
    </row>
    <row r="5" spans="1:37" s="142" customFormat="1" ht="78" customHeight="1" thickBot="1" x14ac:dyDescent="0.25">
      <c r="A5" s="208"/>
      <c r="B5" s="208"/>
      <c r="C5" s="292"/>
      <c r="E5" s="209"/>
      <c r="F5" s="209"/>
      <c r="G5" s="209"/>
      <c r="H5" s="209"/>
      <c r="I5" s="209"/>
      <c r="J5" s="209"/>
      <c r="K5" s="209"/>
      <c r="L5" s="209"/>
      <c r="M5" s="210"/>
      <c r="N5" s="210"/>
      <c r="O5" s="210"/>
      <c r="P5" s="211" t="s">
        <v>140</v>
      </c>
      <c r="Q5" s="212" t="s">
        <v>139</v>
      </c>
      <c r="R5" s="212" t="s">
        <v>141</v>
      </c>
      <c r="S5" s="213" t="s">
        <v>142</v>
      </c>
      <c r="T5" s="214"/>
      <c r="U5" s="214"/>
    </row>
    <row r="6" spans="1:37" s="147" customFormat="1" ht="31.5" customHeight="1" thickBot="1" x14ac:dyDescent="0.25">
      <c r="A6" s="208"/>
      <c r="B6" s="208"/>
      <c r="C6" s="253" t="s">
        <v>138</v>
      </c>
      <c r="D6" s="215" t="s">
        <v>145</v>
      </c>
      <c r="E6" s="254" t="s">
        <v>146</v>
      </c>
      <c r="F6" s="216" t="s">
        <v>144</v>
      </c>
      <c r="G6" s="255" t="s">
        <v>4</v>
      </c>
      <c r="H6" s="272"/>
      <c r="I6" s="272"/>
      <c r="J6" s="272"/>
      <c r="K6" s="272"/>
      <c r="L6" s="272"/>
      <c r="P6" s="217"/>
      <c r="Q6" s="218"/>
      <c r="R6" s="218"/>
      <c r="S6" s="219"/>
      <c r="T6" s="152"/>
      <c r="U6" s="290" t="s">
        <v>148</v>
      </c>
      <c r="V6" s="290"/>
      <c r="W6" s="290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1:37" x14ac:dyDescent="0.2">
      <c r="C7" s="220"/>
      <c r="D7" s="221"/>
      <c r="E7" s="222"/>
      <c r="F7" s="223"/>
      <c r="G7" s="224"/>
      <c r="H7" s="222"/>
      <c r="I7" s="222"/>
      <c r="J7" s="222"/>
      <c r="K7" s="222"/>
      <c r="L7" s="222"/>
      <c r="P7" s="217"/>
      <c r="Q7" s="218"/>
      <c r="R7" s="218">
        <v>0</v>
      </c>
      <c r="S7" s="219"/>
      <c r="U7" s="152"/>
    </row>
    <row r="8" spans="1:37" x14ac:dyDescent="0.2">
      <c r="C8" s="220"/>
      <c r="D8" s="221"/>
      <c r="E8" s="222"/>
      <c r="F8" s="223"/>
      <c r="G8" s="224"/>
      <c r="H8" s="222"/>
      <c r="I8" s="222"/>
      <c r="J8" s="222">
        <v>1000000</v>
      </c>
      <c r="K8" s="222"/>
      <c r="L8" s="222"/>
      <c r="P8" s="217">
        <v>1741853445</v>
      </c>
      <c r="Q8" s="218">
        <v>15000592841</v>
      </c>
      <c r="R8" s="218">
        <v>1209665655.3699999</v>
      </c>
      <c r="S8" s="219">
        <v>17952111941.369999</v>
      </c>
      <c r="T8" s="152">
        <v>17952111941.369999</v>
      </c>
      <c r="U8" s="152">
        <v>0</v>
      </c>
    </row>
    <row r="9" spans="1:37" x14ac:dyDescent="0.2">
      <c r="B9" s="208" t="s">
        <v>60</v>
      </c>
      <c r="C9" s="220" t="s">
        <v>177</v>
      </c>
      <c r="D9" s="225">
        <v>1741853445</v>
      </c>
      <c r="E9" s="222">
        <v>1209665655.3699999</v>
      </c>
      <c r="F9" s="223"/>
      <c r="G9" s="278">
        <v>2951519100.3699999</v>
      </c>
      <c r="H9" s="279">
        <v>5800000</v>
      </c>
      <c r="I9" s="232">
        <v>2945719100.3699999</v>
      </c>
      <c r="J9" s="222">
        <v>2945.71910037</v>
      </c>
      <c r="K9" s="222">
        <v>2946</v>
      </c>
      <c r="L9" s="289">
        <v>-0.28089963000002172</v>
      </c>
      <c r="M9" s="152">
        <v>0</v>
      </c>
      <c r="P9" s="217">
        <v>7090117261</v>
      </c>
      <c r="Q9" s="218">
        <v>15000592841</v>
      </c>
      <c r="R9" s="218">
        <v>19623618689</v>
      </c>
      <c r="S9" s="219">
        <v>41714328791</v>
      </c>
      <c r="T9" s="152">
        <v>41714328791</v>
      </c>
      <c r="U9" s="152">
        <v>0</v>
      </c>
      <c r="V9" s="226" t="e">
        <v>#REF!</v>
      </c>
    </row>
    <row r="10" spans="1:37" x14ac:dyDescent="0.2">
      <c r="B10" s="208" t="s">
        <v>62</v>
      </c>
      <c r="C10" s="260" t="s">
        <v>178</v>
      </c>
      <c r="D10" s="261">
        <v>7090117261</v>
      </c>
      <c r="E10" s="262">
        <v>19623618689</v>
      </c>
      <c r="F10" s="263"/>
      <c r="G10" s="280">
        <v>26713735950</v>
      </c>
      <c r="H10" s="279">
        <v>4910468</v>
      </c>
      <c r="I10" s="232">
        <v>26708825482</v>
      </c>
      <c r="J10" s="222">
        <v>26708.825482</v>
      </c>
      <c r="K10" s="222">
        <v>26709</v>
      </c>
      <c r="L10" s="289">
        <v>-0.17451799999980722</v>
      </c>
      <c r="M10" s="152">
        <v>0</v>
      </c>
      <c r="P10" s="217">
        <v>675325462</v>
      </c>
      <c r="Q10" s="218">
        <v>0</v>
      </c>
      <c r="R10" s="218">
        <v>38881617</v>
      </c>
      <c r="S10" s="219">
        <v>714207079</v>
      </c>
      <c r="T10" s="152">
        <v>714207079</v>
      </c>
      <c r="U10" s="152">
        <v>0</v>
      </c>
      <c r="V10" s="226" t="e">
        <v>#REF!</v>
      </c>
    </row>
    <row r="11" spans="1:37" x14ac:dyDescent="0.2">
      <c r="B11" s="208" t="s">
        <v>63</v>
      </c>
      <c r="C11" s="260" t="s">
        <v>179</v>
      </c>
      <c r="D11" s="261">
        <v>675325462</v>
      </c>
      <c r="E11" s="262">
        <v>38881617</v>
      </c>
      <c r="F11" s="263"/>
      <c r="G11" s="278">
        <v>714207079</v>
      </c>
      <c r="H11" s="279">
        <v>37410001</v>
      </c>
      <c r="I11" s="232">
        <v>676797078</v>
      </c>
      <c r="J11" s="222">
        <v>676.79707800000006</v>
      </c>
      <c r="K11" s="222">
        <v>677</v>
      </c>
      <c r="L11" s="289">
        <v>-0.20292199999994409</v>
      </c>
      <c r="M11" s="152">
        <v>0</v>
      </c>
      <c r="P11" s="217">
        <v>4092156602</v>
      </c>
      <c r="Q11" s="218">
        <v>15000592841</v>
      </c>
      <c r="R11" s="218">
        <v>6031529361</v>
      </c>
      <c r="S11" s="219">
        <v>25124278804</v>
      </c>
      <c r="T11" s="152">
        <v>25124278804</v>
      </c>
      <c r="U11" s="152">
        <v>0</v>
      </c>
      <c r="V11" s="226" t="e">
        <v>#REF!</v>
      </c>
    </row>
    <row r="12" spans="1:37" x14ac:dyDescent="0.2">
      <c r="B12" s="208" t="s">
        <v>64</v>
      </c>
      <c r="C12" s="260" t="s">
        <v>180</v>
      </c>
      <c r="D12" s="261">
        <v>4092156602</v>
      </c>
      <c r="E12" s="262">
        <v>6031529361</v>
      </c>
      <c r="F12" s="263"/>
      <c r="G12" s="278">
        <v>10123685963</v>
      </c>
      <c r="H12" s="279">
        <v>573884</v>
      </c>
      <c r="I12" s="232">
        <v>10123112079</v>
      </c>
      <c r="J12" s="222">
        <v>10123.112079</v>
      </c>
      <c r="K12" s="222">
        <v>10123</v>
      </c>
      <c r="L12" s="289">
        <v>0.11207900000044901</v>
      </c>
      <c r="M12" s="152">
        <v>0</v>
      </c>
      <c r="P12" s="217">
        <v>20948362378</v>
      </c>
      <c r="Q12" s="218">
        <v>15000592841</v>
      </c>
      <c r="R12" s="218">
        <v>12568559092</v>
      </c>
      <c r="S12" s="219">
        <v>48517514311</v>
      </c>
      <c r="T12" s="152">
        <v>48517514311</v>
      </c>
      <c r="U12" s="152">
        <v>0</v>
      </c>
      <c r="V12" s="226" t="e">
        <v>#REF!</v>
      </c>
    </row>
    <row r="13" spans="1:37" x14ac:dyDescent="0.2">
      <c r="B13" s="208" t="s">
        <v>65</v>
      </c>
      <c r="C13" s="260" t="s">
        <v>181</v>
      </c>
      <c r="D13" s="261">
        <v>20948362378</v>
      </c>
      <c r="E13" s="262">
        <v>12568559092</v>
      </c>
      <c r="F13" s="263">
        <v>167000000</v>
      </c>
      <c r="G13" s="278">
        <v>33683921470</v>
      </c>
      <c r="H13" s="279">
        <v>0</v>
      </c>
      <c r="I13" s="232">
        <v>33683921470</v>
      </c>
      <c r="J13" s="222">
        <v>33683.921470000001</v>
      </c>
      <c r="K13" s="222">
        <v>33684</v>
      </c>
      <c r="L13" s="289">
        <v>-7.8529999998863786E-2</v>
      </c>
      <c r="M13" s="152">
        <v>0</v>
      </c>
      <c r="P13" s="217" t="e">
        <v>#N/A</v>
      </c>
      <c r="Q13" s="218" t="e">
        <v>#N/A</v>
      </c>
      <c r="R13" s="218">
        <v>177313410369</v>
      </c>
      <c r="S13" s="219" t="e">
        <v>#N/A</v>
      </c>
      <c r="T13" s="152" t="e">
        <v>#N/A</v>
      </c>
      <c r="U13" s="152" t="e">
        <v>#N/A</v>
      </c>
      <c r="V13" s="226" t="e">
        <v>#REF!</v>
      </c>
    </row>
    <row r="14" spans="1:37" s="227" customFormat="1" x14ac:dyDescent="0.2">
      <c r="A14" s="208"/>
      <c r="B14" s="208">
        <v>0</v>
      </c>
      <c r="C14" s="264">
        <v>0</v>
      </c>
      <c r="D14" s="265">
        <v>0</v>
      </c>
      <c r="E14" s="266">
        <v>0</v>
      </c>
      <c r="F14" s="267">
        <v>167000000</v>
      </c>
      <c r="G14" s="268">
        <v>167000000</v>
      </c>
      <c r="H14" s="266"/>
      <c r="I14" s="266"/>
      <c r="J14" s="222">
        <v>0</v>
      </c>
      <c r="K14" s="222">
        <v>0</v>
      </c>
      <c r="L14" s="289">
        <v>0</v>
      </c>
      <c r="M14" s="227">
        <v>0</v>
      </c>
      <c r="P14" s="217" t="e">
        <v>#N/A</v>
      </c>
      <c r="Q14" s="218" t="e">
        <v>#N/A</v>
      </c>
      <c r="R14" s="218">
        <v>189866073583</v>
      </c>
      <c r="S14" s="219" t="e">
        <v>#N/A</v>
      </c>
      <c r="T14" s="152" t="e">
        <v>#N/A</v>
      </c>
      <c r="U14" s="152" t="e">
        <v>#N/A</v>
      </c>
      <c r="V14" s="226" t="e">
        <v>#REF!</v>
      </c>
    </row>
    <row r="15" spans="1:37" s="227" customFormat="1" x14ac:dyDescent="0.2">
      <c r="A15" s="208"/>
      <c r="B15" s="208">
        <v>0</v>
      </c>
      <c r="C15" s="264">
        <v>0</v>
      </c>
      <c r="D15" s="265">
        <v>3923291920</v>
      </c>
      <c r="E15" s="266">
        <v>3313093831</v>
      </c>
      <c r="F15" s="267">
        <v>0</v>
      </c>
      <c r="G15" s="268">
        <v>7236385751</v>
      </c>
      <c r="H15" s="266"/>
      <c r="I15" s="266"/>
      <c r="J15" s="222">
        <v>0</v>
      </c>
      <c r="K15" s="222">
        <v>0</v>
      </c>
      <c r="L15" s="289">
        <v>0</v>
      </c>
      <c r="M15" s="227">
        <v>0</v>
      </c>
      <c r="P15" s="217">
        <v>2225404620</v>
      </c>
      <c r="Q15" s="218">
        <v>15000592841</v>
      </c>
      <c r="R15" s="218">
        <v>0</v>
      </c>
      <c r="S15" s="219">
        <v>17225997461</v>
      </c>
      <c r="T15" s="152">
        <v>17225997461</v>
      </c>
      <c r="U15" s="152">
        <v>0</v>
      </c>
      <c r="V15" s="226" t="e">
        <v>#REF!</v>
      </c>
    </row>
    <row r="16" spans="1:37" x14ac:dyDescent="0.2">
      <c r="B16" s="208" t="s">
        <v>68</v>
      </c>
      <c r="C16" s="260" t="s">
        <v>182</v>
      </c>
      <c r="D16" s="261">
        <v>2225404620</v>
      </c>
      <c r="E16" s="262">
        <v>177313410369</v>
      </c>
      <c r="F16" s="263">
        <v>0</v>
      </c>
      <c r="G16" s="278">
        <v>179538814989</v>
      </c>
      <c r="H16" s="279">
        <v>43384632</v>
      </c>
      <c r="I16" s="232">
        <v>179495430357</v>
      </c>
      <c r="J16" s="222">
        <v>179495.430357</v>
      </c>
      <c r="K16" s="222">
        <v>179495</v>
      </c>
      <c r="L16" s="289">
        <v>0.43035700000473298</v>
      </c>
      <c r="M16" s="152">
        <v>0</v>
      </c>
      <c r="P16" s="217">
        <v>3898210612</v>
      </c>
      <c r="Q16" s="218">
        <v>15000592841</v>
      </c>
      <c r="R16" s="218">
        <v>4166779432</v>
      </c>
      <c r="S16" s="219">
        <v>23065582885</v>
      </c>
      <c r="T16" s="152">
        <v>23065582885</v>
      </c>
      <c r="U16" s="152">
        <v>0</v>
      </c>
      <c r="V16" s="226" t="e">
        <v>#REF!</v>
      </c>
    </row>
    <row r="17" spans="1:35" x14ac:dyDescent="0.2">
      <c r="B17" s="208" t="s">
        <v>69</v>
      </c>
      <c r="C17" s="260" t="s">
        <v>183</v>
      </c>
      <c r="D17" s="261">
        <v>3898210612</v>
      </c>
      <c r="E17" s="262">
        <v>189865578381</v>
      </c>
      <c r="F17" s="263">
        <v>0</v>
      </c>
      <c r="G17" s="278">
        <v>193763788993</v>
      </c>
      <c r="H17" s="279">
        <v>15660935</v>
      </c>
      <c r="I17" s="232">
        <v>193748128058</v>
      </c>
      <c r="J17" s="222">
        <v>193748.128058</v>
      </c>
      <c r="K17" s="222">
        <v>193748</v>
      </c>
      <c r="L17" s="289">
        <v>0.12805800000205636</v>
      </c>
      <c r="M17" s="152">
        <v>0</v>
      </c>
      <c r="P17" s="217" t="e">
        <v>#N/A</v>
      </c>
      <c r="Q17" s="218" t="e">
        <v>#N/A</v>
      </c>
      <c r="R17" s="218">
        <v>21446126451</v>
      </c>
      <c r="S17" s="219" t="e">
        <v>#N/A</v>
      </c>
      <c r="T17" s="152" t="e">
        <v>#N/A</v>
      </c>
      <c r="U17" s="152" t="e">
        <v>#N/A</v>
      </c>
      <c r="V17" s="228" t="e">
        <v>#REF!</v>
      </c>
      <c r="W17" s="141" t="s">
        <v>183</v>
      </c>
      <c r="AG17" s="229"/>
    </row>
    <row r="18" spans="1:35" s="227" customFormat="1" x14ac:dyDescent="0.2">
      <c r="A18" s="208"/>
      <c r="B18" s="208">
        <v>0</v>
      </c>
      <c r="C18" s="264">
        <v>0</v>
      </c>
      <c r="D18" s="265">
        <v>0</v>
      </c>
      <c r="E18" s="266">
        <v>111059529885</v>
      </c>
      <c r="F18" s="267">
        <v>0</v>
      </c>
      <c r="G18" s="268">
        <v>111059529885</v>
      </c>
      <c r="H18" s="283">
        <v>15660935</v>
      </c>
      <c r="I18" s="284"/>
      <c r="J18" s="222">
        <v>0</v>
      </c>
      <c r="K18" s="222">
        <v>0</v>
      </c>
      <c r="L18" s="289">
        <v>0</v>
      </c>
      <c r="M18" s="152">
        <v>0</v>
      </c>
      <c r="P18" s="217">
        <v>2297132949</v>
      </c>
      <c r="Q18" s="218">
        <v>15000592841</v>
      </c>
      <c r="R18" s="218">
        <v>3782108538</v>
      </c>
      <c r="S18" s="219">
        <v>21079834328</v>
      </c>
      <c r="T18" s="152">
        <v>21079834328</v>
      </c>
      <c r="U18" s="152">
        <v>0</v>
      </c>
      <c r="V18" s="226" t="e">
        <v>#REF!</v>
      </c>
    </row>
    <row r="19" spans="1:35" x14ac:dyDescent="0.2">
      <c r="B19" s="208" t="s">
        <v>71</v>
      </c>
      <c r="C19" s="260" t="s">
        <v>184</v>
      </c>
      <c r="D19" s="261">
        <v>2297132949</v>
      </c>
      <c r="E19" s="262">
        <v>0</v>
      </c>
      <c r="F19" s="263">
        <v>0</v>
      </c>
      <c r="G19" s="278">
        <v>2297132949</v>
      </c>
      <c r="H19" s="279">
        <v>0</v>
      </c>
      <c r="I19" s="232">
        <v>2297132949</v>
      </c>
      <c r="J19" s="222">
        <v>2297.1329489999998</v>
      </c>
      <c r="K19" s="222">
        <v>2297</v>
      </c>
      <c r="L19" s="289">
        <v>0.1329489999998259</v>
      </c>
      <c r="M19" s="152">
        <v>0</v>
      </c>
      <c r="P19" s="217">
        <v>1446205397</v>
      </c>
      <c r="Q19" s="218">
        <v>15000592841</v>
      </c>
      <c r="R19" s="218">
        <v>3049646840</v>
      </c>
      <c r="S19" s="219">
        <v>19496445078</v>
      </c>
      <c r="T19" s="152">
        <v>19496445078</v>
      </c>
      <c r="U19" s="152">
        <v>0</v>
      </c>
      <c r="V19" s="226" t="e">
        <v>#REF!</v>
      </c>
    </row>
    <row r="20" spans="1:35" x14ac:dyDescent="0.2">
      <c r="B20" s="208" t="s">
        <v>72</v>
      </c>
      <c r="C20" s="260" t="s">
        <v>185</v>
      </c>
      <c r="D20" s="261">
        <v>1446205397</v>
      </c>
      <c r="E20" s="262">
        <v>4166779432</v>
      </c>
      <c r="F20" s="263">
        <v>0</v>
      </c>
      <c r="G20" s="278">
        <v>5612984829</v>
      </c>
      <c r="H20" s="279">
        <v>0</v>
      </c>
      <c r="I20" s="232">
        <v>5612984829</v>
      </c>
      <c r="J20" s="222">
        <v>5612.984829</v>
      </c>
      <c r="K20" s="222">
        <v>5613</v>
      </c>
      <c r="L20" s="289">
        <v>-1.5171000000009371E-2</v>
      </c>
      <c r="M20" s="152">
        <v>0</v>
      </c>
      <c r="P20" s="217">
        <v>978875708</v>
      </c>
      <c r="Q20" s="218">
        <v>15000592841</v>
      </c>
      <c r="R20" s="218">
        <v>3862835972</v>
      </c>
      <c r="S20" s="219">
        <v>19842304521</v>
      </c>
      <c r="T20" s="152">
        <v>19842304521</v>
      </c>
      <c r="U20" s="152">
        <v>0</v>
      </c>
      <c r="V20" s="226" t="e">
        <v>#REF!</v>
      </c>
    </row>
    <row r="21" spans="1:35" x14ac:dyDescent="0.2">
      <c r="B21" s="208" t="s">
        <v>73</v>
      </c>
      <c r="C21" s="260" t="s">
        <v>186</v>
      </c>
      <c r="D21" s="261">
        <v>978875708</v>
      </c>
      <c r="E21" s="262">
        <v>21186011151</v>
      </c>
      <c r="F21" s="263">
        <v>0</v>
      </c>
      <c r="G21" s="278">
        <v>22164886859</v>
      </c>
      <c r="H21" s="279">
        <v>0</v>
      </c>
      <c r="I21" s="232">
        <v>22164886859</v>
      </c>
      <c r="J21" s="222">
        <v>22164.886858999998</v>
      </c>
      <c r="K21" s="222">
        <v>22165</v>
      </c>
      <c r="L21" s="289">
        <v>-0.11314100000163307</v>
      </c>
      <c r="M21" s="152">
        <v>0</v>
      </c>
      <c r="P21" s="217">
        <v>147655533</v>
      </c>
      <c r="Q21" s="218">
        <v>15000592841</v>
      </c>
      <c r="R21" s="218">
        <v>134106260693</v>
      </c>
      <c r="S21" s="219">
        <v>149254509067</v>
      </c>
      <c r="T21" s="152">
        <v>149254509067</v>
      </c>
      <c r="U21" s="152">
        <v>0</v>
      </c>
      <c r="V21" s="228" t="e">
        <v>#REF!</v>
      </c>
      <c r="W21" s="141" t="s">
        <v>186</v>
      </c>
    </row>
    <row r="22" spans="1:35" x14ac:dyDescent="0.2">
      <c r="B22" s="208" t="s">
        <v>74</v>
      </c>
      <c r="C22" s="260" t="s">
        <v>187</v>
      </c>
      <c r="D22" s="261">
        <v>147655533</v>
      </c>
      <c r="E22" s="262">
        <v>3782108538</v>
      </c>
      <c r="F22" s="263">
        <v>0</v>
      </c>
      <c r="G22" s="278">
        <v>3929764071</v>
      </c>
      <c r="H22" s="279">
        <v>0</v>
      </c>
      <c r="I22" s="232">
        <v>3929764071</v>
      </c>
      <c r="J22" s="222">
        <v>3929.7640710000001</v>
      </c>
      <c r="K22" s="222">
        <v>3930</v>
      </c>
      <c r="L22" s="289">
        <v>-0.23592899999994188</v>
      </c>
      <c r="M22" s="152">
        <v>0</v>
      </c>
      <c r="P22" s="217">
        <v>1310919830</v>
      </c>
      <c r="Q22" s="218">
        <v>15000592841</v>
      </c>
      <c r="R22" s="218">
        <v>470580914</v>
      </c>
      <c r="S22" s="219">
        <v>16782093585</v>
      </c>
      <c r="T22" s="152">
        <v>16782093585</v>
      </c>
      <c r="U22" s="152">
        <v>0</v>
      </c>
      <c r="V22" s="226" t="e">
        <v>#REF!</v>
      </c>
    </row>
    <row r="23" spans="1:35" x14ac:dyDescent="0.2">
      <c r="B23" s="208" t="s">
        <v>75</v>
      </c>
      <c r="C23" s="260" t="s">
        <v>188</v>
      </c>
      <c r="D23" s="261">
        <v>1310919830</v>
      </c>
      <c r="E23" s="262">
        <v>3049646840</v>
      </c>
      <c r="F23" s="263">
        <v>0</v>
      </c>
      <c r="G23" s="278">
        <v>4360566670</v>
      </c>
      <c r="H23" s="279">
        <v>0</v>
      </c>
      <c r="I23" s="232">
        <v>4360566670</v>
      </c>
      <c r="J23" s="222">
        <v>4360.5666700000002</v>
      </c>
      <c r="K23" s="222">
        <v>4361</v>
      </c>
      <c r="L23" s="289">
        <v>-0.43332999999984168</v>
      </c>
      <c r="M23" s="152">
        <v>0</v>
      </c>
      <c r="P23" s="217">
        <v>303085192</v>
      </c>
      <c r="Q23" s="218">
        <v>15000592841</v>
      </c>
      <c r="R23" s="218">
        <v>30273575175</v>
      </c>
      <c r="S23" s="219">
        <v>45577253208</v>
      </c>
      <c r="T23" s="152">
        <v>45577253208</v>
      </c>
      <c r="U23" s="152">
        <v>0</v>
      </c>
      <c r="V23" s="226" t="e">
        <v>#REF!</v>
      </c>
    </row>
    <row r="24" spans="1:35" x14ac:dyDescent="0.2">
      <c r="B24" s="208" t="s">
        <v>76</v>
      </c>
      <c r="C24" s="260" t="s">
        <v>189</v>
      </c>
      <c r="D24" s="261">
        <v>303085192</v>
      </c>
      <c r="E24" s="262">
        <v>3862835972</v>
      </c>
      <c r="F24" s="263">
        <v>0</v>
      </c>
      <c r="G24" s="278">
        <v>4165921164</v>
      </c>
      <c r="H24" s="279">
        <v>5016672</v>
      </c>
      <c r="I24" s="232">
        <v>4160904492</v>
      </c>
      <c r="J24" s="222">
        <v>4160.9044919999997</v>
      </c>
      <c r="K24" s="222">
        <v>4161</v>
      </c>
      <c r="L24" s="289">
        <v>-9.5508000000336324E-2</v>
      </c>
      <c r="M24" s="152">
        <v>0</v>
      </c>
      <c r="P24" s="217">
        <v>714171302</v>
      </c>
      <c r="Q24" s="218">
        <v>15000592841</v>
      </c>
      <c r="R24" s="218">
        <v>3518845174</v>
      </c>
      <c r="S24" s="219">
        <v>19233609317</v>
      </c>
      <c r="T24" s="152">
        <v>19233609317</v>
      </c>
      <c r="U24" s="152">
        <v>0</v>
      </c>
      <c r="V24" s="226" t="e">
        <v>#REF!</v>
      </c>
    </row>
    <row r="25" spans="1:35" s="241" customFormat="1" x14ac:dyDescent="0.2">
      <c r="A25" s="235"/>
      <c r="B25" s="235" t="s">
        <v>77</v>
      </c>
      <c r="C25" s="260" t="s">
        <v>190</v>
      </c>
      <c r="D25" s="261">
        <v>714171302</v>
      </c>
      <c r="E25" s="262">
        <v>134106260693</v>
      </c>
      <c r="F25" s="263">
        <v>0</v>
      </c>
      <c r="G25" s="278">
        <v>134820431995</v>
      </c>
      <c r="H25" s="279">
        <v>64280035</v>
      </c>
      <c r="I25" s="232">
        <v>134756151960</v>
      </c>
      <c r="J25" s="222">
        <v>134756.15195999999</v>
      </c>
      <c r="K25" s="222">
        <v>134756</v>
      </c>
      <c r="L25" s="289">
        <v>0.15195999998832121</v>
      </c>
      <c r="M25" s="236">
        <v>0</v>
      </c>
      <c r="N25" s="236"/>
      <c r="O25" s="236"/>
      <c r="P25" s="237">
        <v>493858867</v>
      </c>
      <c r="Q25" s="238">
        <v>0</v>
      </c>
      <c r="R25" s="238">
        <v>25800933223</v>
      </c>
      <c r="S25" s="239">
        <v>26294792090</v>
      </c>
      <c r="T25" s="236">
        <v>26294792090</v>
      </c>
      <c r="U25" s="236">
        <v>0</v>
      </c>
      <c r="V25" s="240" t="e">
        <v>#REF!</v>
      </c>
    </row>
    <row r="26" spans="1:35" x14ac:dyDescent="0.2">
      <c r="B26" s="208" t="s">
        <v>78</v>
      </c>
      <c r="C26" s="260" t="s">
        <v>191</v>
      </c>
      <c r="D26" s="261">
        <v>493858867</v>
      </c>
      <c r="E26" s="262">
        <v>470580914</v>
      </c>
      <c r="F26" s="263">
        <v>0</v>
      </c>
      <c r="G26" s="278">
        <v>964439781</v>
      </c>
      <c r="H26" s="279">
        <v>0</v>
      </c>
      <c r="I26" s="232">
        <v>964439781</v>
      </c>
      <c r="J26" s="222">
        <v>964.43978100000004</v>
      </c>
      <c r="K26" s="222">
        <v>964</v>
      </c>
      <c r="L26" s="289">
        <v>0.43978100000003906</v>
      </c>
      <c r="M26" s="152">
        <v>0</v>
      </c>
      <c r="P26" s="217">
        <v>2898218322</v>
      </c>
      <c r="Q26" s="218">
        <v>15000592841</v>
      </c>
      <c r="R26" s="218">
        <v>1582547876</v>
      </c>
      <c r="S26" s="219">
        <v>19481359039</v>
      </c>
      <c r="T26" s="152">
        <v>19481359039</v>
      </c>
      <c r="U26" s="152">
        <v>0</v>
      </c>
      <c r="V26" s="226" t="e">
        <v>#REF!</v>
      </c>
    </row>
    <row r="27" spans="1:35" x14ac:dyDescent="0.2">
      <c r="B27" s="208" t="s">
        <v>79</v>
      </c>
      <c r="C27" s="260" t="s">
        <v>192</v>
      </c>
      <c r="D27" s="261">
        <v>2896934633</v>
      </c>
      <c r="E27" s="262">
        <v>30175575175</v>
      </c>
      <c r="F27" s="263">
        <v>0</v>
      </c>
      <c r="G27" s="278">
        <v>33072509808</v>
      </c>
      <c r="H27" s="279">
        <v>0</v>
      </c>
      <c r="I27" s="232">
        <v>33072509808</v>
      </c>
      <c r="J27" s="222">
        <v>33072.509808000003</v>
      </c>
      <c r="K27" s="222">
        <v>33073</v>
      </c>
      <c r="L27" s="289">
        <v>-0.49019199999747798</v>
      </c>
      <c r="M27" s="152">
        <v>0</v>
      </c>
      <c r="P27" s="217">
        <v>309914483</v>
      </c>
      <c r="Q27" s="218">
        <v>0</v>
      </c>
      <c r="R27" s="218">
        <v>121377130541</v>
      </c>
      <c r="S27" s="219">
        <v>121687045024</v>
      </c>
      <c r="T27" s="152">
        <v>121687045024</v>
      </c>
      <c r="U27" s="152">
        <v>0</v>
      </c>
      <c r="V27" s="228" t="e">
        <v>#REF!</v>
      </c>
      <c r="W27" s="141" t="s">
        <v>192</v>
      </c>
    </row>
    <row r="28" spans="1:35" x14ac:dyDescent="0.2">
      <c r="B28" s="208" t="s">
        <v>80</v>
      </c>
      <c r="C28" s="260" t="s">
        <v>193</v>
      </c>
      <c r="D28" s="261">
        <v>309914483</v>
      </c>
      <c r="E28" s="262">
        <v>3518845174</v>
      </c>
      <c r="F28" s="263">
        <v>0</v>
      </c>
      <c r="G28" s="278">
        <v>3828759657</v>
      </c>
      <c r="H28" s="279">
        <v>0</v>
      </c>
      <c r="I28" s="232">
        <v>3828759657</v>
      </c>
      <c r="J28" s="222">
        <v>3828.7596570000001</v>
      </c>
      <c r="K28" s="222">
        <v>3829</v>
      </c>
      <c r="L28" s="289">
        <v>-0.24034299999993891</v>
      </c>
      <c r="M28" s="152">
        <v>0</v>
      </c>
      <c r="P28" s="217">
        <v>1357264304</v>
      </c>
      <c r="Q28" s="218">
        <v>15000592841</v>
      </c>
      <c r="R28" s="218">
        <v>760089109195.37</v>
      </c>
      <c r="S28" s="219">
        <v>776446966340.37</v>
      </c>
      <c r="T28" s="152">
        <v>776446966340.37</v>
      </c>
      <c r="U28" s="152">
        <v>0</v>
      </c>
      <c r="V28" s="226" t="e">
        <v>#REF!</v>
      </c>
    </row>
    <row r="29" spans="1:35" x14ac:dyDescent="0.2">
      <c r="B29" s="208" t="s">
        <v>81</v>
      </c>
      <c r="C29" s="230" t="s">
        <v>194</v>
      </c>
      <c r="D29" s="231">
        <v>1357264304</v>
      </c>
      <c r="E29" s="232">
        <v>25800933223</v>
      </c>
      <c r="F29" s="233">
        <v>0</v>
      </c>
      <c r="G29" s="278">
        <v>27158197527</v>
      </c>
      <c r="H29" s="279">
        <v>0</v>
      </c>
      <c r="I29" s="232">
        <v>27158197527</v>
      </c>
      <c r="J29" s="222">
        <v>27158.197527</v>
      </c>
      <c r="K29" s="222">
        <v>27158</v>
      </c>
      <c r="L29" s="289">
        <v>0.1975270000002638</v>
      </c>
      <c r="M29" s="152">
        <v>0</v>
      </c>
      <c r="P29" s="217">
        <v>228541</v>
      </c>
      <c r="Q29" s="218">
        <v>0</v>
      </c>
      <c r="R29" s="218">
        <v>15306103201</v>
      </c>
      <c r="S29" s="219">
        <v>15306331742</v>
      </c>
      <c r="T29" s="152">
        <v>15306331742</v>
      </c>
      <c r="U29" s="152">
        <v>0</v>
      </c>
      <c r="V29" s="226" t="e">
        <v>#REF!</v>
      </c>
    </row>
    <row r="30" spans="1:35" x14ac:dyDescent="0.2">
      <c r="B30" s="208" t="s">
        <v>195</v>
      </c>
      <c r="C30" s="230" t="s">
        <v>196</v>
      </c>
      <c r="D30" s="231">
        <v>228541</v>
      </c>
      <c r="E30" s="232">
        <v>0</v>
      </c>
      <c r="F30" s="233">
        <v>0</v>
      </c>
      <c r="G30" s="278">
        <v>228541</v>
      </c>
      <c r="H30" s="279">
        <v>0</v>
      </c>
      <c r="I30" s="232">
        <v>228541</v>
      </c>
      <c r="J30" s="222">
        <v>0.22854099999999999</v>
      </c>
      <c r="K30" s="222">
        <v>0</v>
      </c>
      <c r="L30" s="289">
        <v>0.22854099999999999</v>
      </c>
      <c r="M30" s="152">
        <v>0</v>
      </c>
      <c r="P30" s="217" t="e">
        <v>#N/A</v>
      </c>
      <c r="Q30" s="218">
        <v>15000592841</v>
      </c>
      <c r="R30" s="218">
        <v>229760144454</v>
      </c>
      <c r="S30" s="219" t="e">
        <v>#N/A</v>
      </c>
      <c r="T30" s="152" t="e">
        <v>#N/A</v>
      </c>
      <c r="U30" s="152" t="e">
        <v>#N/A</v>
      </c>
      <c r="V30" s="226" t="e">
        <v>#REF!</v>
      </c>
      <c r="AG30" s="226"/>
      <c r="AH30" s="226"/>
      <c r="AI30" s="242"/>
    </row>
    <row r="31" spans="1:35" x14ac:dyDescent="0.2">
      <c r="C31" s="230" t="s">
        <v>149</v>
      </c>
      <c r="D31" s="231"/>
      <c r="E31" s="232"/>
      <c r="F31" s="233"/>
      <c r="G31" s="281">
        <v>126481122744</v>
      </c>
      <c r="H31" s="276">
        <v>1185089840</v>
      </c>
      <c r="I31" s="232">
        <v>125296032904</v>
      </c>
      <c r="J31" s="222">
        <v>125296.03290400001</v>
      </c>
      <c r="K31" s="222">
        <v>125296</v>
      </c>
      <c r="L31" s="289">
        <v>3.2904000006965362E-2</v>
      </c>
      <c r="P31" s="217"/>
      <c r="Q31" s="218"/>
      <c r="R31" s="218"/>
      <c r="S31" s="219"/>
      <c r="U31" s="152"/>
      <c r="V31" s="226"/>
      <c r="AG31" s="242"/>
      <c r="AH31" s="242"/>
      <c r="AI31" s="242"/>
    </row>
    <row r="32" spans="1:35" x14ac:dyDescent="0.2">
      <c r="C32" s="230" t="s">
        <v>156</v>
      </c>
      <c r="D32" s="231"/>
      <c r="E32" s="232"/>
      <c r="F32" s="233"/>
      <c r="G32" s="282">
        <v>2015579107</v>
      </c>
      <c r="H32" s="273"/>
      <c r="I32" s="232">
        <v>2015579107</v>
      </c>
      <c r="J32" s="222">
        <v>2015.579107</v>
      </c>
      <c r="K32" s="222">
        <v>2016</v>
      </c>
      <c r="L32" s="289">
        <v>-0.4208929999999782</v>
      </c>
      <c r="M32" s="152">
        <v>-2015579107</v>
      </c>
      <c r="P32" s="217">
        <v>11655301106.400024</v>
      </c>
      <c r="Q32" s="218">
        <v>0</v>
      </c>
      <c r="R32" s="218">
        <v>6765179132</v>
      </c>
      <c r="S32" s="219">
        <v>18420480238.400024</v>
      </c>
      <c r="T32" s="152">
        <v>18420480238.400024</v>
      </c>
      <c r="U32" s="152">
        <v>0</v>
      </c>
      <c r="V32" s="243" t="e">
        <v>#REF!</v>
      </c>
      <c r="W32" s="151"/>
      <c r="AI32" s="242"/>
    </row>
    <row r="33" spans="2:33" x14ac:dyDescent="0.2">
      <c r="B33" s="208" t="s">
        <v>84</v>
      </c>
      <c r="C33" s="230" t="s">
        <v>197</v>
      </c>
      <c r="D33" s="231">
        <v>11655301106.4</v>
      </c>
      <c r="E33" s="232">
        <v>29231439587</v>
      </c>
      <c r="F33" s="233">
        <v>0</v>
      </c>
      <c r="G33" s="278">
        <v>40886740693.400002</v>
      </c>
      <c r="H33" s="279">
        <v>0</v>
      </c>
      <c r="I33" s="232">
        <v>40886740693.400002</v>
      </c>
      <c r="J33" s="222">
        <v>40886.740693400003</v>
      </c>
      <c r="K33" s="222">
        <v>40887</v>
      </c>
      <c r="L33" s="289">
        <v>-0.25930659999721684</v>
      </c>
      <c r="M33" s="152">
        <v>0</v>
      </c>
      <c r="P33" s="217" t="e">
        <v>#REF!</v>
      </c>
      <c r="Q33" s="218" t="e">
        <v>#REF!</v>
      </c>
      <c r="R33" s="218">
        <v>354994297462</v>
      </c>
      <c r="S33" s="219" t="e">
        <v>#REF!</v>
      </c>
      <c r="T33" s="152" t="e">
        <v>#REF!</v>
      </c>
      <c r="U33" s="152" t="e">
        <v>#REF!</v>
      </c>
      <c r="V33" s="226" t="e">
        <v>#REF!</v>
      </c>
    </row>
    <row r="34" spans="2:33" x14ac:dyDescent="0.2">
      <c r="C34" s="230"/>
      <c r="D34" s="231"/>
      <c r="E34" s="232"/>
      <c r="F34" s="233"/>
      <c r="G34" s="234"/>
      <c r="H34" s="232"/>
      <c r="I34" s="232"/>
      <c r="J34" s="222">
        <v>0</v>
      </c>
      <c r="K34" s="222">
        <v>0</v>
      </c>
      <c r="L34" s="289">
        <v>0</v>
      </c>
      <c r="P34" s="217"/>
      <c r="Q34" s="218"/>
      <c r="R34" s="218"/>
      <c r="S34" s="219"/>
      <c r="U34" s="152"/>
      <c r="V34" s="226"/>
    </row>
    <row r="35" spans="2:33" x14ac:dyDescent="0.2">
      <c r="C35" s="244" t="s">
        <v>198</v>
      </c>
      <c r="D35" s="231">
        <v>1673992147</v>
      </c>
      <c r="E35" s="232">
        <v>6628478684</v>
      </c>
      <c r="F35" s="233">
        <v>0</v>
      </c>
      <c r="G35" s="280">
        <v>8302470831</v>
      </c>
      <c r="H35" s="279">
        <v>0</v>
      </c>
      <c r="I35" s="232">
        <v>8302470831</v>
      </c>
      <c r="J35" s="222">
        <v>8302.4708310000005</v>
      </c>
      <c r="K35" s="222">
        <v>8302</v>
      </c>
      <c r="L35" s="289">
        <v>0.47083100000054401</v>
      </c>
      <c r="M35" s="152">
        <v>0</v>
      </c>
      <c r="P35" s="217">
        <v>341192077</v>
      </c>
      <c r="Q35" s="218">
        <v>127430753</v>
      </c>
      <c r="R35" s="218">
        <v>709496069</v>
      </c>
      <c r="S35" s="219">
        <v>1178118899</v>
      </c>
      <c r="T35" s="152">
        <v>1178118899</v>
      </c>
      <c r="U35" s="152">
        <v>0</v>
      </c>
      <c r="V35" s="226" t="e">
        <v>#REF!</v>
      </c>
      <c r="AG35" s="229"/>
    </row>
    <row r="36" spans="2:33" x14ac:dyDescent="0.2">
      <c r="C36" s="230"/>
      <c r="D36" s="231"/>
      <c r="E36" s="232"/>
      <c r="F36" s="233"/>
      <c r="G36" s="234"/>
      <c r="H36" s="232"/>
      <c r="I36" s="232"/>
      <c r="J36" s="222">
        <v>0</v>
      </c>
      <c r="K36" s="222">
        <v>0</v>
      </c>
      <c r="L36" s="289">
        <v>0</v>
      </c>
      <c r="P36" s="217"/>
      <c r="Q36" s="218"/>
      <c r="R36" s="218"/>
      <c r="S36" s="219"/>
      <c r="U36" s="152"/>
      <c r="V36" s="226"/>
    </row>
    <row r="37" spans="2:33" x14ac:dyDescent="0.2">
      <c r="B37" s="208" t="s">
        <v>87</v>
      </c>
      <c r="C37" s="230" t="s">
        <v>199</v>
      </c>
      <c r="D37" s="231">
        <v>341192077</v>
      </c>
      <c r="E37" s="232">
        <v>15306103201</v>
      </c>
      <c r="F37" s="233">
        <v>0</v>
      </c>
      <c r="G37" s="278">
        <v>15647295278</v>
      </c>
      <c r="H37" s="279">
        <v>0</v>
      </c>
      <c r="I37" s="232">
        <v>15647295278</v>
      </c>
      <c r="J37" s="222">
        <v>15647.295278</v>
      </c>
      <c r="K37" s="222">
        <v>15647</v>
      </c>
      <c r="L37" s="289">
        <v>0.29527799999959825</v>
      </c>
      <c r="M37" s="152">
        <v>0</v>
      </c>
      <c r="P37" s="217">
        <v>5138757559</v>
      </c>
      <c r="Q37" s="218">
        <v>229760144454</v>
      </c>
      <c r="R37" s="218">
        <v>37089395219</v>
      </c>
      <c r="S37" s="219">
        <v>271988297232</v>
      </c>
      <c r="T37" s="152">
        <v>271988297232</v>
      </c>
      <c r="U37" s="152">
        <v>0</v>
      </c>
      <c r="V37" s="226" t="e">
        <v>#REF!</v>
      </c>
    </row>
    <row r="38" spans="2:33" x14ac:dyDescent="0.2">
      <c r="B38" s="208" t="s">
        <v>88</v>
      </c>
      <c r="C38" s="230" t="s">
        <v>200</v>
      </c>
      <c r="D38" s="231">
        <v>5138757559</v>
      </c>
      <c r="E38" s="232">
        <v>229760144454</v>
      </c>
      <c r="F38" s="233">
        <v>0</v>
      </c>
      <c r="G38" s="278">
        <v>234898902013</v>
      </c>
      <c r="H38" s="279">
        <v>0</v>
      </c>
      <c r="I38" s="232">
        <v>234898902013</v>
      </c>
      <c r="J38" s="222">
        <v>234898.90201300001</v>
      </c>
      <c r="K38" s="222">
        <v>234899</v>
      </c>
      <c r="L38" s="289">
        <v>-9.7986999986460432E-2</v>
      </c>
      <c r="M38" s="152">
        <v>0</v>
      </c>
      <c r="P38" s="217" t="e">
        <v>#N/A</v>
      </c>
      <c r="Q38" s="218">
        <v>37089395219</v>
      </c>
      <c r="R38" s="218">
        <v>92877103602</v>
      </c>
      <c r="S38" s="219" t="e">
        <v>#N/A</v>
      </c>
      <c r="T38" s="152" t="e">
        <v>#N/A</v>
      </c>
      <c r="U38" s="152" t="e">
        <v>#N/A</v>
      </c>
      <c r="V38" s="226" t="e">
        <v>#REF!</v>
      </c>
    </row>
    <row r="39" spans="2:33" x14ac:dyDescent="0.2">
      <c r="B39" s="208" t="s">
        <v>89</v>
      </c>
      <c r="C39" s="230" t="s">
        <v>201</v>
      </c>
      <c r="D39" s="231">
        <v>532167108</v>
      </c>
      <c r="E39" s="232">
        <v>6765179132</v>
      </c>
      <c r="F39" s="233">
        <v>0</v>
      </c>
      <c r="G39" s="278">
        <v>7297346240</v>
      </c>
      <c r="H39" s="279">
        <v>435867</v>
      </c>
      <c r="I39" s="232">
        <v>7296910373</v>
      </c>
      <c r="J39" s="222">
        <v>7296.9103729999997</v>
      </c>
      <c r="K39" s="222">
        <v>7297</v>
      </c>
      <c r="L39" s="289">
        <v>-8.9627000000291446E-2</v>
      </c>
      <c r="M39" s="152">
        <v>0</v>
      </c>
      <c r="P39" s="217">
        <v>3481351947</v>
      </c>
      <c r="Q39" s="218">
        <v>37089395219</v>
      </c>
      <c r="R39" s="218">
        <v>6031741924</v>
      </c>
      <c r="S39" s="219">
        <v>46602489090</v>
      </c>
      <c r="T39" s="152">
        <v>46602489090</v>
      </c>
      <c r="U39" s="152">
        <v>0</v>
      </c>
      <c r="V39" s="226" t="e">
        <v>#REF!</v>
      </c>
    </row>
    <row r="40" spans="2:33" x14ac:dyDescent="0.2">
      <c r="B40" s="208" t="s">
        <v>90</v>
      </c>
      <c r="C40" s="230" t="s">
        <v>202</v>
      </c>
      <c r="D40" s="231">
        <v>3481351947</v>
      </c>
      <c r="E40" s="232">
        <v>354994297462</v>
      </c>
      <c r="F40" s="233">
        <v>0</v>
      </c>
      <c r="G40" s="278">
        <v>358475649409</v>
      </c>
      <c r="H40" s="279">
        <v>244693034</v>
      </c>
      <c r="I40" s="232">
        <v>358230956375</v>
      </c>
      <c r="J40" s="222">
        <v>358230.95637500001</v>
      </c>
      <c r="K40" s="222">
        <v>358231</v>
      </c>
      <c r="L40" s="289">
        <v>-4.3624999991152436E-2</v>
      </c>
      <c r="M40" s="152">
        <v>0</v>
      </c>
      <c r="P40" s="217">
        <v>536676998</v>
      </c>
      <c r="Q40" s="218">
        <v>0</v>
      </c>
      <c r="R40" s="218">
        <v>24173357475</v>
      </c>
      <c r="S40" s="219">
        <v>24710034473</v>
      </c>
      <c r="T40" s="152">
        <v>24710034473</v>
      </c>
      <c r="U40" s="152">
        <v>0</v>
      </c>
      <c r="V40" s="226" t="e">
        <v>#REF!</v>
      </c>
    </row>
    <row r="41" spans="2:33" x14ac:dyDescent="0.2">
      <c r="B41" s="208" t="s">
        <v>91</v>
      </c>
      <c r="C41" s="230" t="s">
        <v>203</v>
      </c>
      <c r="D41" s="231">
        <v>536676593</v>
      </c>
      <c r="E41" s="232">
        <v>709496069</v>
      </c>
      <c r="F41" s="233">
        <v>0</v>
      </c>
      <c r="G41" s="278">
        <v>1246172662</v>
      </c>
      <c r="H41" s="279">
        <v>0</v>
      </c>
      <c r="I41" s="232">
        <v>1246172662</v>
      </c>
      <c r="J41" s="222">
        <v>1246.1726619999999</v>
      </c>
      <c r="K41" s="222">
        <v>1246</v>
      </c>
      <c r="L41" s="289">
        <v>0.17266199999994569</v>
      </c>
      <c r="M41" s="152">
        <v>0</v>
      </c>
      <c r="P41" s="217">
        <v>996333819</v>
      </c>
      <c r="Q41" s="218" t="e">
        <v>#N/A</v>
      </c>
      <c r="R41" s="218">
        <v>127430753</v>
      </c>
      <c r="S41" s="219" t="e">
        <v>#N/A</v>
      </c>
      <c r="T41" s="152" t="e">
        <v>#N/A</v>
      </c>
      <c r="U41" s="152" t="e">
        <v>#N/A</v>
      </c>
      <c r="V41" s="228" t="e">
        <v>#REF!</v>
      </c>
      <c r="W41" s="141" t="s">
        <v>203</v>
      </c>
    </row>
    <row r="42" spans="2:33" x14ac:dyDescent="0.2">
      <c r="B42" s="208" t="s">
        <v>92</v>
      </c>
      <c r="C42" s="230" t="s">
        <v>204</v>
      </c>
      <c r="D42" s="231">
        <v>996333819</v>
      </c>
      <c r="E42" s="232">
        <v>37089395219</v>
      </c>
      <c r="F42" s="233">
        <v>0</v>
      </c>
      <c r="G42" s="278">
        <v>38085729038</v>
      </c>
      <c r="H42" s="279">
        <v>22442176</v>
      </c>
      <c r="I42" s="232">
        <v>38063286862</v>
      </c>
      <c r="J42" s="222">
        <v>38063.286862000001</v>
      </c>
      <c r="K42" s="222">
        <v>38063</v>
      </c>
      <c r="L42" s="289">
        <v>0.28686200000083772</v>
      </c>
      <c r="M42" s="152">
        <v>0</v>
      </c>
      <c r="P42" s="217">
        <v>1202838625</v>
      </c>
      <c r="Q42" s="218">
        <v>127430753</v>
      </c>
      <c r="R42" s="218">
        <v>3158576294</v>
      </c>
      <c r="S42" s="219">
        <v>4488845672</v>
      </c>
      <c r="T42" s="152">
        <v>4488845672</v>
      </c>
      <c r="U42" s="152">
        <v>0</v>
      </c>
      <c r="V42" s="226" t="e">
        <v>#REF!</v>
      </c>
    </row>
    <row r="43" spans="2:33" x14ac:dyDescent="0.2">
      <c r="B43" s="208" t="s">
        <v>93</v>
      </c>
      <c r="C43" s="220" t="s">
        <v>205</v>
      </c>
      <c r="D43" s="225">
        <v>1202838625</v>
      </c>
      <c r="E43" s="222">
        <v>92877103602</v>
      </c>
      <c r="F43" s="223">
        <v>0</v>
      </c>
      <c r="G43" s="278">
        <v>94079942227</v>
      </c>
      <c r="H43" s="279">
        <v>0</v>
      </c>
      <c r="I43" s="232">
        <v>94079942227</v>
      </c>
      <c r="J43" s="222">
        <v>94079.942227000007</v>
      </c>
      <c r="K43" s="222">
        <v>94080</v>
      </c>
      <c r="L43" s="289">
        <v>-5.7772999993176199E-2</v>
      </c>
      <c r="M43" s="152">
        <v>0</v>
      </c>
      <c r="P43" s="217">
        <v>334129966</v>
      </c>
      <c r="Q43" s="218">
        <v>6031741924</v>
      </c>
      <c r="R43" s="218">
        <v>0</v>
      </c>
      <c r="S43" s="219">
        <v>6365871890</v>
      </c>
      <c r="T43" s="152">
        <v>6365871890</v>
      </c>
      <c r="U43" s="152">
        <v>0</v>
      </c>
      <c r="V43" s="226" t="e">
        <v>#REF!</v>
      </c>
    </row>
    <row r="44" spans="2:33" x14ac:dyDescent="0.2">
      <c r="B44" s="208" t="s">
        <v>94</v>
      </c>
      <c r="C44" s="220" t="s">
        <v>206</v>
      </c>
      <c r="D44" s="225">
        <v>334129966</v>
      </c>
      <c r="E44" s="222">
        <v>6031741924</v>
      </c>
      <c r="F44" s="223">
        <v>0</v>
      </c>
      <c r="G44" s="278">
        <v>6365871890</v>
      </c>
      <c r="H44" s="279">
        <v>0</v>
      </c>
      <c r="I44" s="232">
        <v>6365871890</v>
      </c>
      <c r="J44" s="222">
        <v>6365.8718900000003</v>
      </c>
      <c r="K44" s="222">
        <v>6366</v>
      </c>
      <c r="L44" s="289">
        <v>-0.12810999999965134</v>
      </c>
      <c r="M44" s="152">
        <v>0</v>
      </c>
      <c r="P44" s="217">
        <v>446765541</v>
      </c>
      <c r="Q44" s="218">
        <v>24173357475</v>
      </c>
      <c r="R44" s="218">
        <v>18033253047</v>
      </c>
      <c r="S44" s="219">
        <v>42653376063</v>
      </c>
      <c r="T44" s="152">
        <v>42653376063</v>
      </c>
      <c r="U44" s="152">
        <v>0</v>
      </c>
      <c r="V44" s="226" t="e">
        <v>#REF!</v>
      </c>
    </row>
    <row r="45" spans="2:33" x14ac:dyDescent="0.2">
      <c r="B45" s="208" t="s">
        <v>95</v>
      </c>
      <c r="C45" s="220" t="s">
        <v>207</v>
      </c>
      <c r="D45" s="225">
        <v>446765541</v>
      </c>
      <c r="E45" s="222">
        <v>24173357475</v>
      </c>
      <c r="F45" s="223">
        <v>0</v>
      </c>
      <c r="G45" s="278">
        <v>24620123016</v>
      </c>
      <c r="H45" s="279">
        <v>0</v>
      </c>
      <c r="I45" s="232">
        <v>24620123016</v>
      </c>
      <c r="J45" s="222">
        <v>24620.123016000001</v>
      </c>
      <c r="K45" s="222">
        <v>24620</v>
      </c>
      <c r="L45" s="289">
        <v>0.12301600000137114</v>
      </c>
      <c r="M45" s="152">
        <v>0</v>
      </c>
      <c r="P45" s="217">
        <v>46986564</v>
      </c>
      <c r="Q45" s="218">
        <v>37089395219</v>
      </c>
      <c r="R45" s="218">
        <v>337706594</v>
      </c>
      <c r="S45" s="219">
        <v>37474088377</v>
      </c>
      <c r="T45" s="152">
        <v>37474088377</v>
      </c>
      <c r="U45" s="152">
        <v>0</v>
      </c>
      <c r="V45" s="226" t="e">
        <v>#REF!</v>
      </c>
    </row>
    <row r="46" spans="2:33" x14ac:dyDescent="0.2">
      <c r="B46" s="208" t="s">
        <v>96</v>
      </c>
      <c r="C46" s="220" t="s">
        <v>208</v>
      </c>
      <c r="D46" s="225">
        <v>46986564</v>
      </c>
      <c r="E46" s="222">
        <v>127430753</v>
      </c>
      <c r="F46" s="223">
        <v>0</v>
      </c>
      <c r="G46" s="278">
        <v>174417317</v>
      </c>
      <c r="H46" s="279">
        <v>3</v>
      </c>
      <c r="I46" s="232">
        <v>174417314</v>
      </c>
      <c r="J46" s="222">
        <v>174.417314</v>
      </c>
      <c r="K46" s="222">
        <v>174</v>
      </c>
      <c r="L46" s="289">
        <v>0.41731400000000463</v>
      </c>
      <c r="P46" s="217">
        <v>369274146</v>
      </c>
      <c r="Q46" s="218">
        <v>15000592841</v>
      </c>
      <c r="R46" s="218">
        <v>3392552639</v>
      </c>
      <c r="S46" s="219">
        <v>18762419626</v>
      </c>
      <c r="T46" s="152">
        <v>18762419626</v>
      </c>
      <c r="U46" s="152">
        <v>0</v>
      </c>
      <c r="V46" s="226" t="e">
        <v>#REF!</v>
      </c>
    </row>
    <row r="47" spans="2:33" x14ac:dyDescent="0.2">
      <c r="B47" s="208" t="s">
        <v>97</v>
      </c>
      <c r="C47" s="220" t="s">
        <v>209</v>
      </c>
      <c r="D47" s="225">
        <v>369274146</v>
      </c>
      <c r="E47" s="222">
        <v>3158576294</v>
      </c>
      <c r="F47" s="223">
        <v>0</v>
      </c>
      <c r="G47" s="278">
        <v>3527850440</v>
      </c>
      <c r="H47" s="279">
        <v>546639</v>
      </c>
      <c r="I47" s="232">
        <v>3527303801</v>
      </c>
      <c r="J47" s="222">
        <v>3527.303801</v>
      </c>
      <c r="K47" s="222">
        <v>3527</v>
      </c>
      <c r="L47" s="289">
        <v>0.3038010000000213</v>
      </c>
      <c r="P47" s="217">
        <v>47620881</v>
      </c>
      <c r="Q47" s="218">
        <v>0</v>
      </c>
      <c r="R47" s="218">
        <v>2352628897</v>
      </c>
      <c r="S47" s="219">
        <v>2400249778</v>
      </c>
      <c r="T47" s="152">
        <v>2400249778</v>
      </c>
      <c r="U47" s="152">
        <v>0</v>
      </c>
      <c r="V47" s="226" t="e">
        <v>#REF!</v>
      </c>
    </row>
    <row r="48" spans="2:33" x14ac:dyDescent="0.2">
      <c r="B48" s="208" t="s">
        <v>98</v>
      </c>
      <c r="C48" s="220" t="s">
        <v>210</v>
      </c>
      <c r="D48" s="225">
        <v>47620881</v>
      </c>
      <c r="E48" s="222">
        <v>0</v>
      </c>
      <c r="F48" s="223">
        <v>0</v>
      </c>
      <c r="G48" s="278">
        <v>47620881</v>
      </c>
      <c r="H48" s="279">
        <v>0</v>
      </c>
      <c r="I48" s="232">
        <v>47620881</v>
      </c>
      <c r="J48" s="222">
        <v>47.620880999999997</v>
      </c>
      <c r="K48" s="222">
        <v>48</v>
      </c>
      <c r="L48" s="289">
        <v>-0.37911900000000287</v>
      </c>
      <c r="P48" s="217">
        <v>136368406</v>
      </c>
      <c r="Q48" s="218">
        <v>15000592841</v>
      </c>
      <c r="R48" s="218">
        <v>15000592841</v>
      </c>
      <c r="S48" s="219">
        <v>30137554088</v>
      </c>
      <c r="T48" s="152">
        <v>30137554088</v>
      </c>
      <c r="U48" s="152">
        <v>0</v>
      </c>
      <c r="V48" s="226" t="e">
        <v>#REF!</v>
      </c>
    </row>
    <row r="49" spans="1:33" x14ac:dyDescent="0.2">
      <c r="B49" s="208" t="s">
        <v>99</v>
      </c>
      <c r="C49" s="220" t="s">
        <v>211</v>
      </c>
      <c r="D49" s="225">
        <v>136368406</v>
      </c>
      <c r="E49" s="222">
        <v>18033253047</v>
      </c>
      <c r="F49" s="223">
        <v>0</v>
      </c>
      <c r="G49" s="278">
        <v>18169621453</v>
      </c>
      <c r="H49" s="279">
        <v>0</v>
      </c>
      <c r="I49" s="232">
        <v>18169621453</v>
      </c>
      <c r="J49" s="222">
        <v>18169.621453</v>
      </c>
      <c r="K49" s="222">
        <v>18170</v>
      </c>
      <c r="L49" s="289">
        <v>-0.37854700000025332</v>
      </c>
      <c r="P49" s="217">
        <v>155441599</v>
      </c>
      <c r="Q49" s="218">
        <v>337706594</v>
      </c>
      <c r="R49" s="218">
        <v>3392150028</v>
      </c>
      <c r="S49" s="219">
        <v>3885298221</v>
      </c>
      <c r="T49" s="152">
        <v>3885298221</v>
      </c>
      <c r="U49" s="152">
        <v>0</v>
      </c>
      <c r="V49" s="226" t="e">
        <v>#REF!</v>
      </c>
    </row>
    <row r="50" spans="1:33" x14ac:dyDescent="0.2">
      <c r="B50" s="208" t="s">
        <v>100</v>
      </c>
      <c r="C50" s="220" t="s">
        <v>212</v>
      </c>
      <c r="D50" s="225">
        <v>155441599</v>
      </c>
      <c r="E50" s="222">
        <v>337706594</v>
      </c>
      <c r="F50" s="223">
        <v>0</v>
      </c>
      <c r="G50" s="278">
        <v>493148193</v>
      </c>
      <c r="H50" s="279">
        <v>0</v>
      </c>
      <c r="I50" s="232">
        <v>493148193</v>
      </c>
      <c r="J50" s="222">
        <v>493.14819299999999</v>
      </c>
      <c r="K50" s="222">
        <v>493</v>
      </c>
      <c r="L50" s="289">
        <v>0.14819299999999203</v>
      </c>
      <c r="P50" s="217">
        <v>762463725</v>
      </c>
      <c r="Q50" s="218">
        <v>37089395219</v>
      </c>
      <c r="R50" s="218">
        <v>45508919289</v>
      </c>
      <c r="S50" s="219">
        <v>83360778233</v>
      </c>
      <c r="T50" s="152">
        <v>83360778233</v>
      </c>
      <c r="U50" s="152">
        <v>0</v>
      </c>
      <c r="V50" s="226" t="e">
        <v>#REF!</v>
      </c>
    </row>
    <row r="51" spans="1:33" x14ac:dyDescent="0.2">
      <c r="B51" s="208" t="s">
        <v>101</v>
      </c>
      <c r="C51" s="220" t="s">
        <v>213</v>
      </c>
      <c r="D51" s="225">
        <v>762463725</v>
      </c>
      <c r="E51" s="222">
        <v>3392552639</v>
      </c>
      <c r="F51" s="223">
        <v>0</v>
      </c>
      <c r="G51" s="278">
        <v>4155016364</v>
      </c>
      <c r="H51" s="279">
        <v>2108178</v>
      </c>
      <c r="I51" s="232">
        <v>4152908186</v>
      </c>
      <c r="J51" s="222">
        <v>4152.9081859999997</v>
      </c>
      <c r="K51" s="222">
        <v>4153</v>
      </c>
      <c r="L51" s="289">
        <v>-9.1814000000340457E-2</v>
      </c>
      <c r="P51" s="217">
        <v>266646743</v>
      </c>
      <c r="Q51" s="218">
        <v>37089395219</v>
      </c>
      <c r="R51" s="218">
        <v>23872422874</v>
      </c>
      <c r="S51" s="219">
        <v>61228464836</v>
      </c>
      <c r="T51" s="152">
        <v>61228464836</v>
      </c>
      <c r="U51" s="152">
        <v>0</v>
      </c>
      <c r="V51" s="226" t="e">
        <v>#REF!</v>
      </c>
    </row>
    <row r="52" spans="1:33" x14ac:dyDescent="0.2">
      <c r="B52" s="208" t="s">
        <v>102</v>
      </c>
      <c r="C52" s="220" t="s">
        <v>214</v>
      </c>
      <c r="D52" s="225">
        <v>266646743</v>
      </c>
      <c r="E52" s="222">
        <v>2352628897</v>
      </c>
      <c r="F52" s="223">
        <v>0</v>
      </c>
      <c r="G52" s="278">
        <v>2619275640</v>
      </c>
      <c r="H52" s="279">
        <v>0</v>
      </c>
      <c r="I52" s="232">
        <v>2619275640</v>
      </c>
      <c r="J52" s="222">
        <v>2619.2756399999998</v>
      </c>
      <c r="K52" s="222">
        <v>2619</v>
      </c>
      <c r="L52" s="289">
        <v>0.27563999999983935</v>
      </c>
      <c r="P52" s="217">
        <v>1443831858</v>
      </c>
      <c r="Q52" s="218">
        <v>37089395219</v>
      </c>
      <c r="R52" s="218">
        <v>882883051794</v>
      </c>
      <c r="S52" s="219">
        <v>921416278871</v>
      </c>
      <c r="T52" s="152">
        <v>921416278871</v>
      </c>
      <c r="U52" s="152">
        <v>0</v>
      </c>
      <c r="V52" s="226" t="e">
        <v>#REF!</v>
      </c>
    </row>
    <row r="53" spans="1:33" x14ac:dyDescent="0.2">
      <c r="B53" s="208" t="s">
        <v>103</v>
      </c>
      <c r="C53" s="220" t="s">
        <v>215</v>
      </c>
      <c r="D53" s="225">
        <v>1443831858</v>
      </c>
      <c r="E53" s="222">
        <v>15000592841</v>
      </c>
      <c r="F53" s="223">
        <v>0</v>
      </c>
      <c r="G53" s="278">
        <v>16444424699</v>
      </c>
      <c r="H53" s="279">
        <v>0</v>
      </c>
      <c r="I53" s="232">
        <v>16444424699</v>
      </c>
      <c r="J53" s="222">
        <v>16444.424698999999</v>
      </c>
      <c r="K53" s="222">
        <v>16444</v>
      </c>
      <c r="L53" s="289">
        <v>0.42469899999923655</v>
      </c>
      <c r="P53" s="217">
        <v>2616091625</v>
      </c>
      <c r="Q53" s="218">
        <v>3392150028</v>
      </c>
      <c r="R53" s="218">
        <v>29231439587</v>
      </c>
      <c r="S53" s="219">
        <v>35239681240</v>
      </c>
      <c r="T53" s="152">
        <v>35239681240</v>
      </c>
      <c r="U53" s="152">
        <v>0</v>
      </c>
      <c r="V53" s="226" t="e">
        <v>#REF!</v>
      </c>
    </row>
    <row r="54" spans="1:33" x14ac:dyDescent="0.2">
      <c r="B54" s="208" t="s">
        <v>104</v>
      </c>
      <c r="C54" s="220" t="s">
        <v>216</v>
      </c>
      <c r="D54" s="225">
        <v>2616091625</v>
      </c>
      <c r="E54" s="222">
        <v>3392150028</v>
      </c>
      <c r="F54" s="223">
        <v>0</v>
      </c>
      <c r="G54" s="278">
        <v>6008241653</v>
      </c>
      <c r="H54" s="279">
        <v>0</v>
      </c>
      <c r="I54" s="232">
        <v>6008241653</v>
      </c>
      <c r="J54" s="222">
        <v>6008.241653</v>
      </c>
      <c r="K54" s="222">
        <v>6008</v>
      </c>
      <c r="L54" s="289">
        <v>0.24165300000004208</v>
      </c>
      <c r="P54" s="217">
        <v>1261624663</v>
      </c>
      <c r="Q54" s="218">
        <v>45508919289</v>
      </c>
      <c r="R54" s="218">
        <v>6628478684</v>
      </c>
      <c r="S54" s="219">
        <v>53399022636</v>
      </c>
      <c r="T54" s="152">
        <v>53399022636</v>
      </c>
      <c r="U54" s="152">
        <v>0</v>
      </c>
      <c r="V54" s="226" t="e">
        <v>#REF!</v>
      </c>
    </row>
    <row r="55" spans="1:33" x14ac:dyDescent="0.2">
      <c r="B55" s="208" t="s">
        <v>105</v>
      </c>
      <c r="C55" s="260" t="s">
        <v>217</v>
      </c>
      <c r="D55" s="261">
        <v>1261624663</v>
      </c>
      <c r="E55" s="262">
        <v>45508919289</v>
      </c>
      <c r="F55" s="263">
        <v>0</v>
      </c>
      <c r="G55" s="278">
        <v>46770543952</v>
      </c>
      <c r="H55" s="279">
        <v>0</v>
      </c>
      <c r="I55" s="232">
        <v>46770543952</v>
      </c>
      <c r="J55" s="222">
        <v>46770.543952</v>
      </c>
      <c r="K55" s="222">
        <v>46771</v>
      </c>
      <c r="L55" s="289">
        <v>-0.45604800000000978</v>
      </c>
      <c r="P55" s="217">
        <v>20747359340</v>
      </c>
      <c r="Q55" s="218">
        <v>23872422874</v>
      </c>
      <c r="R55" s="218">
        <v>1678832079260.3701</v>
      </c>
      <c r="S55" s="219">
        <v>1723451861474.3701</v>
      </c>
      <c r="T55" s="152">
        <v>1723451861474.3701</v>
      </c>
      <c r="U55" s="152">
        <v>0</v>
      </c>
      <c r="V55" s="226" t="e">
        <v>#REF!</v>
      </c>
    </row>
    <row r="56" spans="1:33" ht="15.75" thickBot="1" x14ac:dyDescent="0.25">
      <c r="B56" s="208" t="s">
        <v>106</v>
      </c>
      <c r="C56" s="260" t="s">
        <v>218</v>
      </c>
      <c r="D56" s="261">
        <v>20747359340</v>
      </c>
      <c r="E56" s="262">
        <v>23869856206</v>
      </c>
      <c r="F56" s="263">
        <v>0</v>
      </c>
      <c r="G56" s="278">
        <v>44617215546</v>
      </c>
      <c r="H56" s="279">
        <v>0</v>
      </c>
      <c r="I56" s="232">
        <v>44617215546</v>
      </c>
      <c r="J56" s="222">
        <v>44617.215545999999</v>
      </c>
      <c r="K56" s="222">
        <v>44617</v>
      </c>
      <c r="L56" s="289">
        <v>0.21554599999944912</v>
      </c>
      <c r="P56" s="245" t="e">
        <v>#N/A</v>
      </c>
      <c r="Q56" s="246" t="e">
        <v>#N/A</v>
      </c>
      <c r="R56" s="246">
        <v>0</v>
      </c>
      <c r="S56" s="247" t="e">
        <v>#N/A</v>
      </c>
      <c r="T56" s="152" t="e">
        <v>#N/A</v>
      </c>
      <c r="U56" s="152" t="e">
        <v>#N/A</v>
      </c>
      <c r="V56" s="228" t="e">
        <v>#REF!</v>
      </c>
      <c r="W56" s="141" t="s">
        <v>218</v>
      </c>
    </row>
    <row r="57" spans="1:33" s="152" customFormat="1" ht="15.75" thickBot="1" x14ac:dyDescent="0.25">
      <c r="A57" s="248"/>
      <c r="B57" s="248" t="s">
        <v>134</v>
      </c>
      <c r="C57" s="249"/>
      <c r="D57" s="250"/>
      <c r="E57" s="250"/>
      <c r="F57" s="251"/>
      <c r="G57" s="250"/>
      <c r="H57" s="222"/>
      <c r="I57" s="222"/>
      <c r="J57" s="222">
        <v>1789663.4663177701</v>
      </c>
      <c r="K57" s="222">
        <v>1789663</v>
      </c>
      <c r="L57" s="289">
        <v>0.46631777007132769</v>
      </c>
      <c r="P57" s="252"/>
      <c r="Q57" s="252"/>
      <c r="R57" s="252"/>
      <c r="S57" s="252"/>
      <c r="T57" s="252"/>
      <c r="U57" s="252"/>
      <c r="V57" s="226" t="e">
        <v>#REF!</v>
      </c>
    </row>
    <row r="58" spans="1:33" s="152" customFormat="1" x14ac:dyDescent="0.2">
      <c r="A58" s="248"/>
      <c r="B58" s="248"/>
      <c r="C58" s="294" t="s">
        <v>154</v>
      </c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P58" s="252"/>
      <c r="Q58" s="252"/>
      <c r="R58" s="252"/>
      <c r="S58" s="252"/>
      <c r="T58" s="252"/>
      <c r="U58" s="252"/>
      <c r="V58" s="226"/>
    </row>
    <row r="59" spans="1:33" s="152" customFormat="1" ht="54.75" customHeight="1" x14ac:dyDescent="0.2">
      <c r="A59" s="248"/>
      <c r="B59" s="248"/>
      <c r="C59" s="256" t="s">
        <v>155</v>
      </c>
      <c r="H59" s="287">
        <v>1648013299</v>
      </c>
      <c r="I59" s="288">
        <v>1789663466317.77</v>
      </c>
      <c r="J59" s="258">
        <v>1789647805382.77</v>
      </c>
      <c r="K59" s="258"/>
      <c r="L59" s="287">
        <v>932635.54010851379</v>
      </c>
      <c r="M59" s="258"/>
      <c r="P59" s="252"/>
      <c r="Q59" s="252"/>
      <c r="R59" s="252"/>
      <c r="S59" s="252"/>
      <c r="T59" s="252"/>
      <c r="U59" s="252"/>
      <c r="V59" s="226"/>
    </row>
    <row r="60" spans="1:33" s="152" customFormat="1" hidden="1" x14ac:dyDescent="0.2">
      <c r="A60" s="248"/>
      <c r="B60" s="248"/>
      <c r="C60" s="222"/>
      <c r="D60" s="258">
        <v>107120893157.39999</v>
      </c>
      <c r="E60" s="258">
        <v>1555511223673.3701</v>
      </c>
      <c r="F60" s="258">
        <v>167000000</v>
      </c>
      <c r="G60" s="286">
        <v>1791295818681.77</v>
      </c>
      <c r="H60" s="222"/>
      <c r="I60" s="222"/>
      <c r="J60" s="222"/>
      <c r="K60" s="222"/>
      <c r="L60" s="222"/>
      <c r="P60" s="252"/>
      <c r="Q60" s="252"/>
      <c r="R60" s="252"/>
      <c r="S60" s="252"/>
      <c r="T60" s="252"/>
      <c r="U60" s="252"/>
      <c r="V60" s="226"/>
    </row>
    <row r="61" spans="1:33" hidden="1" x14ac:dyDescent="0.2">
      <c r="C61" s="151"/>
      <c r="D61" s="152"/>
      <c r="G61" s="252">
        <v>1632818681.7700195</v>
      </c>
      <c r="H61" s="252"/>
      <c r="I61" s="252">
        <v>466317.77001953125</v>
      </c>
      <c r="J61" s="252">
        <v>15660935</v>
      </c>
      <c r="K61" s="252"/>
      <c r="L61" s="252"/>
      <c r="P61" s="252"/>
      <c r="Q61" s="252"/>
      <c r="R61" s="252"/>
      <c r="S61" s="252"/>
      <c r="T61" s="252"/>
      <c r="U61" s="252"/>
      <c r="V61" s="243" t="e">
        <v>#REF!</v>
      </c>
      <c r="W61" s="151"/>
    </row>
    <row r="62" spans="1:33" ht="80.25" hidden="1" customHeight="1" x14ac:dyDescent="0.2">
      <c r="C62" s="295">
        <v>1789663000000</v>
      </c>
      <c r="D62" s="295"/>
      <c r="E62" s="295"/>
      <c r="F62" s="295"/>
      <c r="G62" s="295"/>
      <c r="H62" s="295"/>
      <c r="I62" s="295"/>
      <c r="J62" s="252"/>
      <c r="K62" s="252"/>
      <c r="L62" s="285">
        <v>1789663</v>
      </c>
      <c r="M62" s="274">
        <v>0</v>
      </c>
      <c r="V62" s="243" t="e">
        <v>#REF!</v>
      </c>
      <c r="W62" s="151"/>
      <c r="AG62" s="229"/>
    </row>
    <row r="63" spans="1:33" hidden="1" x14ac:dyDescent="0.2">
      <c r="C63" s="151"/>
      <c r="D63" s="152"/>
      <c r="G63" s="252"/>
      <c r="H63" s="252"/>
      <c r="I63" s="252"/>
      <c r="J63" s="252"/>
      <c r="K63" s="252"/>
      <c r="L63" s="252"/>
      <c r="V63" s="243" t="e">
        <v>#REF!</v>
      </c>
      <c r="W63" s="151"/>
    </row>
    <row r="64" spans="1:33" hidden="1" x14ac:dyDescent="0.2">
      <c r="C64" s="151"/>
      <c r="E64" s="252"/>
      <c r="F64" s="252"/>
      <c r="G64" s="252"/>
      <c r="I64" s="252"/>
      <c r="J64" s="252"/>
      <c r="K64" s="252"/>
      <c r="L64" s="252"/>
      <c r="M64" s="252"/>
      <c r="N64" s="252"/>
      <c r="O64" s="252"/>
      <c r="V64" s="243" t="e">
        <v>#REF!</v>
      </c>
      <c r="W64" s="151"/>
    </row>
    <row r="65" spans="7:33" hidden="1" x14ac:dyDescent="0.2">
      <c r="M65" s="252"/>
      <c r="N65" s="252"/>
      <c r="O65" s="252"/>
      <c r="P65" s="252"/>
      <c r="Q65" s="252"/>
      <c r="R65" s="252"/>
      <c r="S65" s="252"/>
      <c r="T65" s="252"/>
      <c r="U65" s="252"/>
      <c r="V65" s="151"/>
      <c r="W65" s="151"/>
    </row>
    <row r="66" spans="7:33" hidden="1" x14ac:dyDescent="0.2"/>
    <row r="67" spans="7:33" hidden="1" x14ac:dyDescent="0.2">
      <c r="G67" s="275"/>
    </row>
    <row r="68" spans="7:33" hidden="1" x14ac:dyDescent="0.2">
      <c r="I68" s="276">
        <v>1185089840</v>
      </c>
      <c r="AG68" s="152"/>
    </row>
    <row r="69" spans="7:33" hidden="1" x14ac:dyDescent="0.2">
      <c r="AG69" s="229"/>
    </row>
    <row r="70" spans="7:33" hidden="1" x14ac:dyDescent="0.2"/>
    <row r="71" spans="7:33" hidden="1" x14ac:dyDescent="0.2">
      <c r="K71" s="152">
        <v>1</v>
      </c>
      <c r="L71" s="152">
        <v>134756</v>
      </c>
      <c r="M71" s="152">
        <v>134756</v>
      </c>
      <c r="AG71" s="229"/>
    </row>
    <row r="72" spans="7:33" hidden="1" x14ac:dyDescent="0.2">
      <c r="K72" s="152">
        <v>2</v>
      </c>
      <c r="L72" s="152">
        <v>125296</v>
      </c>
      <c r="M72" s="152">
        <v>125296</v>
      </c>
    </row>
    <row r="73" spans="7:33" hidden="1" x14ac:dyDescent="0.2">
      <c r="K73" s="152">
        <v>3</v>
      </c>
      <c r="L73" s="152">
        <v>46771</v>
      </c>
      <c r="M73" s="152">
        <v>46771</v>
      </c>
    </row>
    <row r="74" spans="7:33" x14ac:dyDescent="0.2">
      <c r="K74" s="152">
        <v>4</v>
      </c>
      <c r="L74" s="152">
        <v>33684</v>
      </c>
      <c r="M74" s="152">
        <v>33684</v>
      </c>
    </row>
    <row r="75" spans="7:33" x14ac:dyDescent="0.2">
      <c r="K75" s="152">
        <v>5</v>
      </c>
      <c r="L75" s="152">
        <v>26709</v>
      </c>
      <c r="M75" s="152">
        <v>26709</v>
      </c>
    </row>
    <row r="76" spans="7:33" x14ac:dyDescent="0.2">
      <c r="K76" s="152">
        <v>6</v>
      </c>
      <c r="L76" s="152">
        <v>38063</v>
      </c>
      <c r="M76" s="152">
        <v>38063</v>
      </c>
    </row>
    <row r="77" spans="7:33" x14ac:dyDescent="0.2">
      <c r="K77" s="152">
        <v>7</v>
      </c>
      <c r="L77" s="152">
        <v>179495</v>
      </c>
      <c r="M77" s="152">
        <v>179495</v>
      </c>
    </row>
    <row r="78" spans="7:33" x14ac:dyDescent="0.2">
      <c r="K78" s="152">
        <v>8</v>
      </c>
      <c r="L78" s="152">
        <v>10123</v>
      </c>
      <c r="M78" s="152">
        <v>10123</v>
      </c>
    </row>
    <row r="79" spans="7:33" x14ac:dyDescent="0.2">
      <c r="K79" s="152">
        <v>9</v>
      </c>
      <c r="L79" s="152">
        <v>18170</v>
      </c>
      <c r="M79" s="152">
        <v>18170</v>
      </c>
    </row>
    <row r="80" spans="7:33" x14ac:dyDescent="0.2">
      <c r="K80" s="152">
        <v>10</v>
      </c>
      <c r="L80" s="152">
        <v>8302</v>
      </c>
      <c r="M80" s="152">
        <v>8302</v>
      </c>
    </row>
    <row r="81" spans="11:13" x14ac:dyDescent="0.2">
      <c r="K81" s="152">
        <v>11</v>
      </c>
      <c r="L81" s="152">
        <v>16444</v>
      </c>
      <c r="M81" s="152">
        <v>16444</v>
      </c>
    </row>
    <row r="82" spans="11:13" x14ac:dyDescent="0.2">
      <c r="K82" s="152">
        <v>12</v>
      </c>
      <c r="L82" s="152">
        <v>2016</v>
      </c>
      <c r="M82" s="152">
        <v>2016</v>
      </c>
    </row>
    <row r="83" spans="11:13" x14ac:dyDescent="0.2">
      <c r="K83" s="152">
        <v>13</v>
      </c>
      <c r="L83" s="152">
        <v>5613</v>
      </c>
      <c r="M83" s="152">
        <v>5613</v>
      </c>
    </row>
    <row r="84" spans="11:13" x14ac:dyDescent="0.2">
      <c r="K84" s="152">
        <v>14</v>
      </c>
      <c r="L84" s="152">
        <v>1246</v>
      </c>
      <c r="M84" s="152">
        <v>1246</v>
      </c>
    </row>
    <row r="85" spans="11:13" x14ac:dyDescent="0.2">
      <c r="K85" s="152">
        <v>15</v>
      </c>
      <c r="L85" s="152">
        <v>15647</v>
      </c>
      <c r="M85" s="152">
        <v>15647</v>
      </c>
    </row>
    <row r="86" spans="11:13" x14ac:dyDescent="0.2">
      <c r="K86" s="152">
        <v>16</v>
      </c>
      <c r="L86" s="152">
        <v>7297</v>
      </c>
      <c r="M86" s="152">
        <v>7297</v>
      </c>
    </row>
    <row r="87" spans="11:13" x14ac:dyDescent="0.2">
      <c r="K87" s="152">
        <v>17</v>
      </c>
      <c r="L87" s="152">
        <v>2946</v>
      </c>
      <c r="M87" s="152">
        <v>2946</v>
      </c>
    </row>
    <row r="88" spans="11:13" x14ac:dyDescent="0.2">
      <c r="K88" s="152">
        <v>18</v>
      </c>
      <c r="L88" s="152">
        <v>33073</v>
      </c>
      <c r="M88" s="152">
        <v>33073</v>
      </c>
    </row>
    <row r="89" spans="11:13" x14ac:dyDescent="0.2">
      <c r="K89" s="152">
        <v>19</v>
      </c>
      <c r="L89" s="152">
        <v>2297</v>
      </c>
      <c r="M89" s="152">
        <v>2297</v>
      </c>
    </row>
    <row r="90" spans="11:13" x14ac:dyDescent="0.2">
      <c r="K90" s="152">
        <v>20</v>
      </c>
      <c r="L90" s="152">
        <v>22165</v>
      </c>
      <c r="M90" s="152">
        <v>22165</v>
      </c>
    </row>
    <row r="91" spans="11:13" x14ac:dyDescent="0.2">
      <c r="K91" s="152">
        <v>21</v>
      </c>
      <c r="L91" s="152">
        <v>4161</v>
      </c>
      <c r="M91" s="152">
        <v>4161</v>
      </c>
    </row>
    <row r="92" spans="11:13" x14ac:dyDescent="0.2">
      <c r="K92" s="152">
        <v>22</v>
      </c>
      <c r="L92" s="152">
        <v>193748</v>
      </c>
      <c r="M92" s="152">
        <v>193748</v>
      </c>
    </row>
    <row r="93" spans="11:13" x14ac:dyDescent="0.2">
      <c r="K93" s="152">
        <v>23</v>
      </c>
      <c r="L93" s="152">
        <v>677</v>
      </c>
      <c r="M93" s="152">
        <v>677</v>
      </c>
    </row>
    <row r="94" spans="11:13" x14ac:dyDescent="0.2">
      <c r="K94" s="152">
        <v>24</v>
      </c>
      <c r="L94" s="152">
        <v>493</v>
      </c>
      <c r="M94" s="152">
        <v>493</v>
      </c>
    </row>
    <row r="95" spans="11:13" x14ac:dyDescent="0.2">
      <c r="K95" s="152">
        <v>25</v>
      </c>
      <c r="L95" s="152">
        <v>24620</v>
      </c>
      <c r="M95" s="152">
        <v>24620</v>
      </c>
    </row>
    <row r="96" spans="11:13" x14ac:dyDescent="0.2">
      <c r="K96" s="152">
        <v>26</v>
      </c>
      <c r="L96" s="152">
        <v>3829</v>
      </c>
      <c r="M96" s="152">
        <v>3829</v>
      </c>
    </row>
    <row r="97" spans="11:13" x14ac:dyDescent="0.2">
      <c r="K97" s="152">
        <v>27</v>
      </c>
      <c r="L97" s="152">
        <v>3527</v>
      </c>
      <c r="M97" s="152">
        <v>3527</v>
      </c>
    </row>
    <row r="98" spans="11:13" x14ac:dyDescent="0.2">
      <c r="K98" s="152">
        <v>28</v>
      </c>
      <c r="L98" s="152">
        <v>964</v>
      </c>
      <c r="M98" s="152">
        <v>964</v>
      </c>
    </row>
    <row r="99" spans="11:13" x14ac:dyDescent="0.2">
      <c r="K99" s="152">
        <v>29</v>
      </c>
      <c r="L99" s="152">
        <v>2619</v>
      </c>
      <c r="M99" s="152">
        <v>2619</v>
      </c>
    </row>
    <row r="100" spans="11:13" x14ac:dyDescent="0.2">
      <c r="K100" s="152">
        <v>30</v>
      </c>
      <c r="L100" s="152">
        <v>48</v>
      </c>
      <c r="M100" s="152">
        <v>48</v>
      </c>
    </row>
    <row r="101" spans="11:13" x14ac:dyDescent="0.2">
      <c r="K101" s="152">
        <v>31</v>
      </c>
      <c r="L101" s="152">
        <v>44617</v>
      </c>
      <c r="M101" s="152">
        <v>44617</v>
      </c>
    </row>
    <row r="102" spans="11:13" x14ac:dyDescent="0.2">
      <c r="K102" s="152">
        <v>32</v>
      </c>
      <c r="L102" s="152">
        <v>234899</v>
      </c>
      <c r="M102" s="152">
        <v>234899</v>
      </c>
    </row>
    <row r="103" spans="11:13" x14ac:dyDescent="0.2">
      <c r="K103" s="152">
        <v>33</v>
      </c>
      <c r="L103" s="152">
        <v>358231</v>
      </c>
      <c r="M103" s="152">
        <v>358231</v>
      </c>
    </row>
    <row r="104" spans="11:13" x14ac:dyDescent="0.2">
      <c r="K104" s="152">
        <v>34</v>
      </c>
      <c r="L104" s="152">
        <v>174</v>
      </c>
      <c r="M104" s="152">
        <v>174</v>
      </c>
    </row>
    <row r="105" spans="11:13" x14ac:dyDescent="0.2">
      <c r="K105" s="152">
        <v>35</v>
      </c>
      <c r="L105" s="152">
        <v>27158</v>
      </c>
      <c r="M105" s="152">
        <v>27158</v>
      </c>
    </row>
    <row r="106" spans="11:13" x14ac:dyDescent="0.2">
      <c r="K106" s="152">
        <v>36</v>
      </c>
      <c r="L106" s="152">
        <v>4153</v>
      </c>
      <c r="M106" s="152">
        <v>4153</v>
      </c>
    </row>
    <row r="107" spans="11:13" x14ac:dyDescent="0.2">
      <c r="K107" s="152">
        <v>37</v>
      </c>
      <c r="L107" s="152">
        <v>94080</v>
      </c>
      <c r="M107" s="152">
        <v>94080</v>
      </c>
    </row>
    <row r="108" spans="11:13" x14ac:dyDescent="0.2">
      <c r="K108" s="152">
        <v>38</v>
      </c>
      <c r="L108" s="152">
        <v>6366</v>
      </c>
      <c r="M108" s="152">
        <v>6366</v>
      </c>
    </row>
    <row r="109" spans="11:13" x14ac:dyDescent="0.2">
      <c r="K109" s="152">
        <v>39</v>
      </c>
      <c r="L109" s="152">
        <v>3930</v>
      </c>
      <c r="M109" s="152">
        <v>3930</v>
      </c>
    </row>
    <row r="110" spans="11:13" x14ac:dyDescent="0.2">
      <c r="K110" s="152">
        <v>40</v>
      </c>
      <c r="L110" s="152">
        <v>4361</v>
      </c>
      <c r="M110" s="152">
        <v>4361</v>
      </c>
    </row>
    <row r="111" spans="11:13" x14ac:dyDescent="0.2">
      <c r="K111" s="152">
        <v>41</v>
      </c>
      <c r="L111" s="152">
        <v>6008</v>
      </c>
      <c r="M111" s="152">
        <v>6008</v>
      </c>
    </row>
    <row r="112" spans="11:13" x14ac:dyDescent="0.2">
      <c r="K112" s="152">
        <v>42</v>
      </c>
      <c r="L112" s="152">
        <v>40887</v>
      </c>
      <c r="M112" s="152">
        <v>40887</v>
      </c>
    </row>
    <row r="113" spans="11:12" x14ac:dyDescent="0.2">
      <c r="K113" s="152">
        <v>43</v>
      </c>
      <c r="L113" s="152">
        <v>0</v>
      </c>
    </row>
  </sheetData>
  <mergeCells count="5">
    <mergeCell ref="U6:W6"/>
    <mergeCell ref="C1:C5"/>
    <mergeCell ref="D2:G4"/>
    <mergeCell ref="C58:M58"/>
    <mergeCell ref="C62:I6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C27"/>
  <sheetViews>
    <sheetView showGridLines="0" topLeftCell="C1" workbookViewId="0">
      <selection activeCell="E18" sqref="E18"/>
    </sheetView>
  </sheetViews>
  <sheetFormatPr baseColWidth="10" defaultRowHeight="15" x14ac:dyDescent="0.2"/>
  <cols>
    <col min="1" max="1" width="0" style="141" hidden="1" customWidth="1"/>
    <col min="2" max="2" width="11.6640625" style="141" hidden="1" customWidth="1"/>
    <col min="3" max="3" width="38.44140625" style="141" customWidth="1"/>
    <col min="4" max="4" width="20" style="141" customWidth="1"/>
    <col min="5" max="5" width="19.5546875" style="141" bestFit="1" customWidth="1"/>
    <col min="6" max="6" width="19.5546875" style="141" customWidth="1"/>
    <col min="7" max="7" width="18.109375" style="141" hidden="1" customWidth="1"/>
    <col min="8" max="8" width="18.77734375" style="141" hidden="1" customWidth="1"/>
    <col min="9" max="16384" width="11.5546875" style="141"/>
  </cols>
  <sheetData>
    <row r="1" spans="1:29" s="142" customFormat="1" ht="154.5" customHeight="1" thickBot="1" x14ac:dyDescent="0.25">
      <c r="A1" s="141"/>
      <c r="B1" s="141"/>
      <c r="C1" s="141"/>
      <c r="D1" s="296" t="s">
        <v>153</v>
      </c>
      <c r="E1" s="296"/>
      <c r="F1" s="296"/>
    </row>
    <row r="2" spans="1:29" s="147" customFormat="1" ht="31.5" customHeight="1" thickBot="1" x14ac:dyDescent="0.25">
      <c r="A2" s="141"/>
      <c r="B2" s="141"/>
      <c r="C2" s="156" t="s">
        <v>150</v>
      </c>
      <c r="D2" s="143" t="s">
        <v>145</v>
      </c>
      <c r="E2" s="144" t="s">
        <v>151</v>
      </c>
      <c r="F2" s="145" t="s">
        <v>152</v>
      </c>
      <c r="G2" s="146" t="s">
        <v>0</v>
      </c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</row>
    <row r="3" spans="1:29" ht="3.75" customHeight="1" x14ac:dyDescent="0.2">
      <c r="C3" s="148"/>
      <c r="D3" s="149"/>
      <c r="E3" s="149"/>
      <c r="F3" s="150"/>
    </row>
    <row r="4" spans="1:29" ht="17.100000000000001" customHeight="1" x14ac:dyDescent="0.2">
      <c r="B4" s="151" t="s">
        <v>109</v>
      </c>
      <c r="C4" s="162" t="s">
        <v>157</v>
      </c>
      <c r="D4" s="160">
        <v>470815437.47000003</v>
      </c>
      <c r="E4" s="160">
        <v>24045925721.599998</v>
      </c>
      <c r="F4" s="161">
        <v>24516741159.07</v>
      </c>
      <c r="G4" s="152">
        <v>24516741159.07</v>
      </c>
      <c r="H4" s="152">
        <v>0</v>
      </c>
    </row>
    <row r="5" spans="1:29" ht="17.100000000000001" customHeight="1" x14ac:dyDescent="0.2">
      <c r="B5" s="151" t="s">
        <v>110</v>
      </c>
      <c r="C5" s="162" t="s">
        <v>158</v>
      </c>
      <c r="D5" s="160">
        <v>435934624</v>
      </c>
      <c r="E5" s="160">
        <v>13697185094</v>
      </c>
      <c r="F5" s="161">
        <v>14133119718</v>
      </c>
      <c r="G5" s="152">
        <v>14133119718</v>
      </c>
      <c r="H5" s="152">
        <v>0</v>
      </c>
    </row>
    <row r="6" spans="1:29" ht="17.100000000000001" customHeight="1" x14ac:dyDescent="0.2">
      <c r="B6" s="151" t="s">
        <v>111</v>
      </c>
      <c r="C6" s="162" t="s">
        <v>159</v>
      </c>
      <c r="D6" s="160">
        <v>207326833</v>
      </c>
      <c r="E6" s="160">
        <v>17680484945</v>
      </c>
      <c r="F6" s="161">
        <v>17887811778</v>
      </c>
      <c r="G6" s="152">
        <v>17887811778</v>
      </c>
      <c r="H6" s="152">
        <v>0</v>
      </c>
    </row>
    <row r="7" spans="1:29" ht="17.100000000000001" customHeight="1" x14ac:dyDescent="0.2">
      <c r="B7" s="151" t="s">
        <v>112</v>
      </c>
      <c r="C7" s="162" t="s">
        <v>160</v>
      </c>
      <c r="D7" s="160">
        <v>484918465</v>
      </c>
      <c r="E7" s="160">
        <v>46940543872</v>
      </c>
      <c r="F7" s="161">
        <v>47425462337</v>
      </c>
      <c r="G7" s="152">
        <v>47425462337</v>
      </c>
      <c r="H7" s="152">
        <v>0</v>
      </c>
    </row>
    <row r="8" spans="1:29" ht="17.100000000000001" customHeight="1" x14ac:dyDescent="0.2">
      <c r="B8" s="151" t="s">
        <v>113</v>
      </c>
      <c r="C8" s="162" t="s">
        <v>161</v>
      </c>
      <c r="D8" s="160">
        <v>355924780</v>
      </c>
      <c r="E8" s="160">
        <v>67472608042</v>
      </c>
      <c r="F8" s="161">
        <v>67828532822</v>
      </c>
      <c r="G8" s="152">
        <v>67828532822</v>
      </c>
      <c r="H8" s="152">
        <v>0</v>
      </c>
    </row>
    <row r="9" spans="1:29" ht="17.100000000000001" customHeight="1" x14ac:dyDescent="0.2">
      <c r="B9" s="151" t="s">
        <v>114</v>
      </c>
      <c r="C9" s="162" t="s">
        <v>162</v>
      </c>
      <c r="D9" s="160">
        <v>486619676</v>
      </c>
      <c r="E9" s="160">
        <v>22616909011</v>
      </c>
      <c r="F9" s="161">
        <v>23103528687</v>
      </c>
      <c r="G9" s="152">
        <v>23103528687</v>
      </c>
      <c r="H9" s="152">
        <v>0</v>
      </c>
    </row>
    <row r="10" spans="1:29" ht="17.100000000000001" customHeight="1" x14ac:dyDescent="0.2">
      <c r="B10" s="151" t="s">
        <v>115</v>
      </c>
      <c r="C10" s="162" t="s">
        <v>163</v>
      </c>
      <c r="D10" s="160">
        <v>263876881</v>
      </c>
      <c r="E10" s="160">
        <v>59251334245</v>
      </c>
      <c r="F10" s="161">
        <v>59515211126</v>
      </c>
      <c r="G10" s="152">
        <v>59515211126</v>
      </c>
      <c r="H10" s="152">
        <v>0</v>
      </c>
    </row>
    <row r="11" spans="1:29" ht="17.100000000000001" customHeight="1" x14ac:dyDescent="0.2">
      <c r="B11" s="151" t="s">
        <v>116</v>
      </c>
      <c r="C11" s="162" t="s">
        <v>164</v>
      </c>
      <c r="D11" s="160">
        <v>570883413</v>
      </c>
      <c r="E11" s="160">
        <v>101749704545</v>
      </c>
      <c r="F11" s="161">
        <v>102320587958</v>
      </c>
      <c r="G11" s="152">
        <v>102320587958</v>
      </c>
      <c r="H11" s="152">
        <v>0</v>
      </c>
    </row>
    <row r="12" spans="1:29" ht="17.100000000000001" customHeight="1" x14ac:dyDescent="0.2">
      <c r="B12" s="151" t="s">
        <v>117</v>
      </c>
      <c r="C12" s="162" t="s">
        <v>165</v>
      </c>
      <c r="D12" s="160">
        <v>1117529599</v>
      </c>
      <c r="E12" s="160">
        <v>21774368104</v>
      </c>
      <c r="F12" s="161">
        <v>22891897703</v>
      </c>
      <c r="G12" s="152">
        <v>22891897703</v>
      </c>
      <c r="H12" s="152">
        <v>0</v>
      </c>
    </row>
    <row r="13" spans="1:29" ht="17.100000000000001" customHeight="1" x14ac:dyDescent="0.2">
      <c r="B13" s="151" t="s">
        <v>118</v>
      </c>
      <c r="C13" s="162" t="s">
        <v>166</v>
      </c>
      <c r="D13" s="160">
        <v>647570858</v>
      </c>
      <c r="E13" s="160">
        <v>34871794727</v>
      </c>
      <c r="F13" s="161">
        <v>35519365585</v>
      </c>
      <c r="G13" s="152">
        <v>35519365585</v>
      </c>
      <c r="H13" s="152">
        <v>0</v>
      </c>
    </row>
    <row r="14" spans="1:29" ht="17.100000000000001" customHeight="1" x14ac:dyDescent="0.2">
      <c r="B14" s="151" t="s">
        <v>119</v>
      </c>
      <c r="C14" s="162" t="s">
        <v>167</v>
      </c>
      <c r="D14" s="160">
        <v>980690455.5</v>
      </c>
      <c r="E14" s="160">
        <v>21635796338.959999</v>
      </c>
      <c r="F14" s="161">
        <v>22616486794.459999</v>
      </c>
      <c r="G14" s="152">
        <v>22616486794.459999</v>
      </c>
      <c r="H14" s="152">
        <v>0</v>
      </c>
    </row>
    <row r="15" spans="1:29" ht="17.100000000000001" customHeight="1" x14ac:dyDescent="0.2">
      <c r="B15" s="151" t="s">
        <v>120</v>
      </c>
      <c r="C15" s="162" t="s">
        <v>168</v>
      </c>
      <c r="D15" s="160">
        <v>568291684</v>
      </c>
      <c r="E15" s="160">
        <v>12010082491</v>
      </c>
      <c r="F15" s="161">
        <v>12578374175</v>
      </c>
      <c r="G15" s="152">
        <v>12578374175</v>
      </c>
      <c r="H15" s="152">
        <v>0</v>
      </c>
    </row>
    <row r="16" spans="1:29" ht="17.100000000000001" customHeight="1" x14ac:dyDescent="0.2">
      <c r="B16" s="151" t="s">
        <v>121</v>
      </c>
      <c r="C16" s="162" t="s">
        <v>169</v>
      </c>
      <c r="D16" s="160">
        <v>603251986</v>
      </c>
      <c r="E16" s="160">
        <v>33402858131</v>
      </c>
      <c r="F16" s="161">
        <v>34006110117</v>
      </c>
      <c r="G16" s="152">
        <v>34006110117</v>
      </c>
      <c r="H16" s="152">
        <v>0</v>
      </c>
    </row>
    <row r="17" spans="2:8" ht="17.100000000000001" customHeight="1" x14ac:dyDescent="0.2">
      <c r="B17" s="151" t="s">
        <v>122</v>
      </c>
      <c r="C17" s="162" t="s">
        <v>170</v>
      </c>
      <c r="D17" s="160">
        <v>717497750</v>
      </c>
      <c r="E17" s="160">
        <v>21592811354</v>
      </c>
      <c r="F17" s="161">
        <v>22310309104</v>
      </c>
      <c r="G17" s="152">
        <v>22310309104</v>
      </c>
      <c r="H17" s="152">
        <v>0</v>
      </c>
    </row>
    <row r="18" spans="2:8" ht="17.100000000000001" customHeight="1" x14ac:dyDescent="0.2">
      <c r="B18" s="151" t="s">
        <v>123</v>
      </c>
      <c r="C18" s="162" t="s">
        <v>171</v>
      </c>
      <c r="D18" s="160">
        <v>189732975</v>
      </c>
      <c r="E18" s="160">
        <v>15498229903.499998</v>
      </c>
      <c r="F18" s="161">
        <v>15687962878.499998</v>
      </c>
      <c r="G18" s="152">
        <v>15687962878.5</v>
      </c>
      <c r="H18" s="152">
        <v>0</v>
      </c>
    </row>
    <row r="19" spans="2:8" ht="17.100000000000001" customHeight="1" x14ac:dyDescent="0.2">
      <c r="B19" s="151" t="s">
        <v>124</v>
      </c>
      <c r="C19" s="162" t="s">
        <v>172</v>
      </c>
      <c r="D19" s="160">
        <v>315547802</v>
      </c>
      <c r="E19" s="160">
        <v>20108641223.200001</v>
      </c>
      <c r="F19" s="161">
        <v>20424189025.200001</v>
      </c>
      <c r="G19" s="152">
        <v>20424189025.200001</v>
      </c>
      <c r="H19" s="152">
        <v>0</v>
      </c>
    </row>
    <row r="20" spans="2:8" ht="17.100000000000001" customHeight="1" x14ac:dyDescent="0.2">
      <c r="B20" s="151" t="s">
        <v>125</v>
      </c>
      <c r="C20" s="162" t="s">
        <v>173</v>
      </c>
      <c r="D20" s="160">
        <v>532287327</v>
      </c>
      <c r="E20" s="160">
        <v>11681611422</v>
      </c>
      <c r="F20" s="161">
        <v>12213898749</v>
      </c>
      <c r="G20" s="152">
        <v>12213898749</v>
      </c>
      <c r="H20" s="152">
        <v>0</v>
      </c>
    </row>
    <row r="21" spans="2:8" ht="17.100000000000001" customHeight="1" x14ac:dyDescent="0.2">
      <c r="B21" s="151" t="s">
        <v>126</v>
      </c>
      <c r="C21" s="162" t="s">
        <v>174</v>
      </c>
      <c r="D21" s="160">
        <v>261776738.77999997</v>
      </c>
      <c r="E21" s="160">
        <v>54506707863.430008</v>
      </c>
      <c r="F21" s="161">
        <v>54768484602.210007</v>
      </c>
      <c r="G21" s="152">
        <v>54768484602.209999</v>
      </c>
      <c r="H21" s="152">
        <v>0</v>
      </c>
    </row>
    <row r="22" spans="2:8" ht="17.100000000000001" customHeight="1" x14ac:dyDescent="0.2">
      <c r="B22" s="151" t="s">
        <v>127</v>
      </c>
      <c r="C22" s="162" t="s">
        <v>175</v>
      </c>
      <c r="D22" s="160">
        <v>347919923</v>
      </c>
      <c r="E22" s="160">
        <v>137422109103</v>
      </c>
      <c r="F22" s="161">
        <v>137770029026</v>
      </c>
      <c r="G22" s="152">
        <v>137770029026</v>
      </c>
      <c r="H22" s="152">
        <v>0</v>
      </c>
    </row>
    <row r="23" spans="2:8" ht="17.100000000000001" customHeight="1" thickBot="1" x14ac:dyDescent="0.25">
      <c r="B23" s="151" t="s">
        <v>128</v>
      </c>
      <c r="C23" s="162" t="s">
        <v>176</v>
      </c>
      <c r="D23" s="160">
        <v>609268133</v>
      </c>
      <c r="E23" s="160">
        <v>15959812538</v>
      </c>
      <c r="F23" s="161">
        <v>16569080671</v>
      </c>
      <c r="G23" s="152">
        <v>16569080671</v>
      </c>
      <c r="H23" s="152">
        <v>0</v>
      </c>
    </row>
    <row r="24" spans="2:8" s="155" customFormat="1" ht="23.25" customHeight="1" thickBot="1" x14ac:dyDescent="0.25">
      <c r="B24" s="153"/>
      <c r="C24" s="157" t="s">
        <v>147</v>
      </c>
      <c r="D24" s="158">
        <v>10167665340.750002</v>
      </c>
      <c r="E24" s="158">
        <v>753919518674.69006</v>
      </c>
      <c r="F24" s="159">
        <v>764087184015.44006</v>
      </c>
      <c r="G24" s="154">
        <v>764087184015.43994</v>
      </c>
      <c r="H24" s="154">
        <v>0</v>
      </c>
    </row>
    <row r="25" spans="2:8" x14ac:dyDescent="0.2">
      <c r="B25" s="151" t="s">
        <v>131</v>
      </c>
      <c r="C25" s="294" t="s">
        <v>154</v>
      </c>
      <c r="D25" s="294"/>
      <c r="E25" s="294"/>
      <c r="F25" s="294"/>
      <c r="G25" s="294"/>
      <c r="H25" s="294"/>
    </row>
    <row r="26" spans="2:8" x14ac:dyDescent="0.2">
      <c r="B26" s="151"/>
      <c r="C26" s="256" t="s">
        <v>155</v>
      </c>
      <c r="D26" s="257"/>
      <c r="E26" s="258"/>
      <c r="F26" s="258"/>
      <c r="G26" s="258"/>
      <c r="H26" s="258"/>
    </row>
    <row r="27" spans="2:8" x14ac:dyDescent="0.2">
      <c r="B27" s="151"/>
      <c r="D27" s="152"/>
      <c r="E27" s="152"/>
      <c r="F27" s="152"/>
      <c r="G27" s="152"/>
      <c r="H27" s="152"/>
    </row>
  </sheetData>
  <mergeCells count="2">
    <mergeCell ref="D1:F1"/>
    <mergeCell ref="C25:H2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H15" sqref="H15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CJ249"/>
  <sheetViews>
    <sheetView topLeftCell="B40" workbookViewId="0">
      <selection activeCell="K75" sqref="K75"/>
    </sheetView>
  </sheetViews>
  <sheetFormatPr baseColWidth="10" defaultColWidth="12.5546875" defaultRowHeight="12" x14ac:dyDescent="0.2"/>
  <cols>
    <col min="1" max="46" width="12.5546875" style="87"/>
    <col min="47" max="53" width="12.5546875" style="132"/>
    <col min="54" max="16384" width="12.5546875" style="87"/>
  </cols>
  <sheetData>
    <row r="1" spans="1:88" x14ac:dyDescent="0.2">
      <c r="E1" s="297" t="s">
        <v>0</v>
      </c>
      <c r="F1" s="298"/>
      <c r="G1" s="298"/>
      <c r="H1" s="298"/>
      <c r="I1" s="298"/>
      <c r="J1" s="298"/>
      <c r="K1" s="299"/>
      <c r="L1" s="300" t="s">
        <v>1</v>
      </c>
      <c r="M1" s="300"/>
      <c r="N1" s="300"/>
      <c r="O1" s="300"/>
      <c r="P1" s="300"/>
      <c r="Q1" s="300"/>
      <c r="R1" s="301"/>
      <c r="S1" s="88" t="s">
        <v>2</v>
      </c>
      <c r="T1" s="89"/>
      <c r="U1" s="89"/>
      <c r="V1" s="89"/>
      <c r="W1" s="89"/>
      <c r="X1" s="89"/>
      <c r="Y1" s="90"/>
      <c r="Z1" s="91" t="s">
        <v>3</v>
      </c>
      <c r="AA1" s="92"/>
      <c r="AB1" s="92"/>
      <c r="AC1" s="92"/>
      <c r="AD1" s="92"/>
      <c r="AE1" s="92"/>
      <c r="AF1" s="93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88" ht="45" customHeight="1" thickBot="1" x14ac:dyDescent="0.25">
      <c r="E2" s="95" t="s">
        <v>4</v>
      </c>
      <c r="F2" s="96" t="s">
        <v>5</v>
      </c>
      <c r="G2" s="96" t="s">
        <v>6</v>
      </c>
      <c r="H2" s="96" t="s">
        <v>7</v>
      </c>
      <c r="I2" s="96" t="s">
        <v>8</v>
      </c>
      <c r="J2" s="96" t="s">
        <v>9</v>
      </c>
      <c r="K2" s="97" t="s">
        <v>10</v>
      </c>
      <c r="L2" s="98" t="s">
        <v>4</v>
      </c>
      <c r="M2" s="96" t="s">
        <v>5</v>
      </c>
      <c r="N2" s="96" t="s">
        <v>6</v>
      </c>
      <c r="O2" s="96" t="s">
        <v>7</v>
      </c>
      <c r="P2" s="96" t="s">
        <v>8</v>
      </c>
      <c r="Q2" s="96" t="s">
        <v>9</v>
      </c>
      <c r="R2" s="97" t="s">
        <v>10</v>
      </c>
      <c r="S2" s="98" t="s">
        <v>4</v>
      </c>
      <c r="T2" s="96" t="s">
        <v>5</v>
      </c>
      <c r="U2" s="96" t="s">
        <v>6</v>
      </c>
      <c r="V2" s="96" t="s">
        <v>7</v>
      </c>
      <c r="W2" s="96" t="s">
        <v>8</v>
      </c>
      <c r="X2" s="96" t="s">
        <v>9</v>
      </c>
      <c r="Y2" s="97" t="s">
        <v>10</v>
      </c>
      <c r="Z2" s="98" t="s">
        <v>4</v>
      </c>
      <c r="AA2" s="96" t="s">
        <v>5</v>
      </c>
      <c r="AB2" s="96" t="s">
        <v>6</v>
      </c>
      <c r="AC2" s="96" t="s">
        <v>7</v>
      </c>
      <c r="AD2" s="96" t="s">
        <v>8</v>
      </c>
      <c r="AE2" s="96" t="s">
        <v>9</v>
      </c>
      <c r="AF2" s="97" t="s">
        <v>10</v>
      </c>
      <c r="AG2" s="95" t="s">
        <v>4</v>
      </c>
      <c r="AH2" s="96" t="s">
        <v>5</v>
      </c>
      <c r="AI2" s="96" t="s">
        <v>6</v>
      </c>
      <c r="AJ2" s="96" t="s">
        <v>7</v>
      </c>
      <c r="AK2" s="96" t="s">
        <v>8</v>
      </c>
      <c r="AL2" s="96" t="s">
        <v>9</v>
      </c>
      <c r="AM2" s="97" t="s">
        <v>10</v>
      </c>
      <c r="AN2" s="98" t="s">
        <v>4</v>
      </c>
      <c r="AO2" s="96" t="s">
        <v>5</v>
      </c>
      <c r="AP2" s="96" t="s">
        <v>6</v>
      </c>
      <c r="AQ2" s="96" t="s">
        <v>7</v>
      </c>
      <c r="AR2" s="96" t="s">
        <v>8</v>
      </c>
      <c r="AS2" s="96" t="s">
        <v>9</v>
      </c>
      <c r="AT2" s="97" t="s">
        <v>10</v>
      </c>
      <c r="AU2" s="99" t="s">
        <v>4</v>
      </c>
      <c r="AV2" s="100" t="s">
        <v>5</v>
      </c>
      <c r="AW2" s="100" t="s">
        <v>6</v>
      </c>
      <c r="AX2" s="100" t="s">
        <v>7</v>
      </c>
      <c r="AY2" s="100" t="s">
        <v>8</v>
      </c>
      <c r="AZ2" s="100" t="s">
        <v>9</v>
      </c>
      <c r="BA2" s="101" t="s">
        <v>10</v>
      </c>
    </row>
    <row r="3" spans="1:88" ht="12.75" thickBot="1" x14ac:dyDescent="0.25">
      <c r="A3" s="102"/>
      <c r="B3" s="102"/>
      <c r="C3" s="102"/>
      <c r="D3" s="102" t="s">
        <v>46</v>
      </c>
      <c r="E3" s="102"/>
      <c r="F3" s="102"/>
      <c r="G3" s="102"/>
      <c r="H3" s="102"/>
      <c r="I3" s="102"/>
      <c r="J3" s="102"/>
      <c r="K3" s="103"/>
      <c r="L3" s="104"/>
      <c r="M3" s="104"/>
      <c r="N3" s="104"/>
      <c r="O3" s="104"/>
      <c r="P3" s="104"/>
      <c r="Q3" s="105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6"/>
      <c r="AG3" s="107"/>
      <c r="AH3" s="107"/>
      <c r="AI3" s="107"/>
      <c r="AJ3" s="107"/>
      <c r="AK3" s="107"/>
      <c r="AL3" s="108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</row>
    <row r="4" spans="1:88" ht="48.75" thickBot="1" x14ac:dyDescent="0.25">
      <c r="A4" s="102"/>
      <c r="B4" s="102"/>
      <c r="C4" s="102"/>
      <c r="D4" s="109" t="s">
        <v>0</v>
      </c>
      <c r="E4" s="110"/>
      <c r="F4" s="110"/>
      <c r="G4" s="110"/>
      <c r="H4" s="110"/>
      <c r="I4" s="111"/>
      <c r="J4" s="103" t="s">
        <v>1</v>
      </c>
      <c r="K4" s="104"/>
      <c r="L4" s="104"/>
      <c r="M4" s="104"/>
      <c r="N4" s="104"/>
      <c r="O4" s="105"/>
      <c r="P4" s="112" t="s">
        <v>11</v>
      </c>
      <c r="Q4" s="112"/>
      <c r="R4" s="112"/>
      <c r="S4" s="112"/>
      <c r="T4" s="112"/>
      <c r="U4" s="113"/>
      <c r="V4" s="114" t="s">
        <v>3</v>
      </c>
      <c r="W4" s="114"/>
      <c r="X4" s="114"/>
      <c r="Y4" s="114"/>
      <c r="Z4" s="114"/>
      <c r="AA4" s="115"/>
      <c r="AB4" s="102" t="s">
        <v>2</v>
      </c>
      <c r="AC4" s="102"/>
      <c r="AD4" s="102"/>
      <c r="AE4" s="102"/>
      <c r="AF4" s="102"/>
      <c r="AG4" s="102"/>
      <c r="AH4" s="102" t="s">
        <v>12</v>
      </c>
      <c r="AI4" s="102"/>
      <c r="AJ4" s="102"/>
      <c r="AK4" s="102"/>
      <c r="AL4" s="102"/>
      <c r="AM4" s="102"/>
      <c r="AN4" s="116" t="s">
        <v>47</v>
      </c>
      <c r="AO4" s="116" t="s">
        <v>48</v>
      </c>
      <c r="AP4" s="116" t="s">
        <v>49</v>
      </c>
      <c r="AQ4" s="116" t="s">
        <v>50</v>
      </c>
      <c r="AR4" s="116" t="s">
        <v>51</v>
      </c>
      <c r="AS4" s="116" t="s">
        <v>52</v>
      </c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</row>
    <row r="5" spans="1:88" s="117" customFormat="1" ht="63.75" customHeight="1" x14ac:dyDescent="0.2">
      <c r="A5" s="102" t="s">
        <v>13</v>
      </c>
      <c r="B5" s="102" t="s">
        <v>14</v>
      </c>
      <c r="C5" s="102" t="s">
        <v>15</v>
      </c>
      <c r="D5" s="116" t="s">
        <v>53</v>
      </c>
      <c r="E5" s="116" t="s">
        <v>54</v>
      </c>
      <c r="F5" s="116" t="s">
        <v>55</v>
      </c>
      <c r="G5" s="116" t="s">
        <v>56</v>
      </c>
      <c r="H5" s="116" t="s">
        <v>57</v>
      </c>
      <c r="I5" s="116" t="s">
        <v>58</v>
      </c>
      <c r="J5" s="116" t="s">
        <v>53</v>
      </c>
      <c r="K5" s="116" t="s">
        <v>54</v>
      </c>
      <c r="L5" s="116" t="s">
        <v>55</v>
      </c>
      <c r="M5" s="116" t="s">
        <v>56</v>
      </c>
      <c r="N5" s="116" t="s">
        <v>57</v>
      </c>
      <c r="O5" s="116" t="s">
        <v>58</v>
      </c>
      <c r="P5" s="116" t="s">
        <v>53</v>
      </c>
      <c r="Q5" s="116" t="s">
        <v>54</v>
      </c>
      <c r="R5" s="116" t="s">
        <v>55</v>
      </c>
      <c r="S5" s="116" t="s">
        <v>56</v>
      </c>
      <c r="T5" s="116" t="s">
        <v>57</v>
      </c>
      <c r="U5" s="116" t="s">
        <v>58</v>
      </c>
      <c r="V5" s="116" t="s">
        <v>53</v>
      </c>
      <c r="W5" s="116" t="s">
        <v>54</v>
      </c>
      <c r="X5" s="116" t="s">
        <v>55</v>
      </c>
      <c r="Y5" s="116" t="s">
        <v>56</v>
      </c>
      <c r="Z5" s="116" t="s">
        <v>57</v>
      </c>
      <c r="AA5" s="116" t="s">
        <v>58</v>
      </c>
      <c r="AB5" s="102" t="s">
        <v>53</v>
      </c>
      <c r="AC5" s="102" t="s">
        <v>54</v>
      </c>
      <c r="AD5" s="102" t="s">
        <v>55</v>
      </c>
      <c r="AE5" s="102" t="s">
        <v>56</v>
      </c>
      <c r="AF5" s="102" t="s">
        <v>57</v>
      </c>
      <c r="AG5" s="102" t="s">
        <v>58</v>
      </c>
      <c r="AH5" s="102" t="s">
        <v>53</v>
      </c>
      <c r="AI5" s="102" t="s">
        <v>54</v>
      </c>
      <c r="AJ5" s="102" t="s">
        <v>55</v>
      </c>
      <c r="AK5" s="102" t="s">
        <v>56</v>
      </c>
      <c r="AL5" s="102" t="s">
        <v>57</v>
      </c>
      <c r="AM5" s="102" t="s">
        <v>58</v>
      </c>
      <c r="AN5" s="116"/>
      <c r="AO5" s="116"/>
      <c r="AP5" s="116"/>
      <c r="AQ5" s="116"/>
      <c r="AR5" s="116"/>
      <c r="AS5" s="116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</row>
    <row r="6" spans="1:88" x14ac:dyDescent="0.2">
      <c r="A6" s="102" t="s">
        <v>59</v>
      </c>
      <c r="B6" s="102" t="s">
        <v>60</v>
      </c>
      <c r="C6" s="102" t="s">
        <v>61</v>
      </c>
      <c r="D6" s="118">
        <v>4638829014</v>
      </c>
      <c r="E6" s="118">
        <v>184473456</v>
      </c>
      <c r="F6" s="118">
        <v>4454355558</v>
      </c>
      <c r="G6" s="118">
        <v>4454355558</v>
      </c>
      <c r="H6" s="119">
        <v>100</v>
      </c>
      <c r="I6" s="118">
        <v>0</v>
      </c>
      <c r="J6" s="118">
        <v>3184334331</v>
      </c>
      <c r="K6" s="118">
        <v>161923456</v>
      </c>
      <c r="L6" s="118">
        <v>3022410875</v>
      </c>
      <c r="M6" s="118">
        <v>3022410875</v>
      </c>
      <c r="N6" s="119">
        <v>100</v>
      </c>
      <c r="O6" s="118">
        <v>0</v>
      </c>
      <c r="P6" s="118"/>
      <c r="Q6" s="118"/>
      <c r="R6" s="118"/>
      <c r="S6" s="118"/>
      <c r="T6" s="119"/>
      <c r="U6" s="118"/>
      <c r="V6" s="118"/>
      <c r="W6" s="118"/>
      <c r="X6" s="118"/>
      <c r="Y6" s="118"/>
      <c r="Z6" s="119"/>
      <c r="AA6" s="118"/>
      <c r="AB6" s="118">
        <v>1454494683</v>
      </c>
      <c r="AC6" s="118">
        <v>22550000</v>
      </c>
      <c r="AD6" s="118">
        <v>1431944683</v>
      </c>
      <c r="AE6" s="118">
        <v>1431944683</v>
      </c>
      <c r="AF6" s="119">
        <v>100</v>
      </c>
      <c r="AG6" s="118">
        <v>0</v>
      </c>
      <c r="AH6" s="118"/>
      <c r="AI6" s="118"/>
      <c r="AJ6" s="118"/>
      <c r="AK6" s="118"/>
      <c r="AL6" s="119"/>
      <c r="AM6" s="118"/>
      <c r="AN6" s="120">
        <v>9277658028</v>
      </c>
      <c r="AO6" s="120">
        <v>368946912</v>
      </c>
      <c r="AP6" s="120">
        <v>8908711116</v>
      </c>
      <c r="AQ6" s="120">
        <v>8908711116</v>
      </c>
      <c r="AR6" s="121">
        <v>300</v>
      </c>
      <c r="AS6" s="120">
        <v>0</v>
      </c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</row>
    <row r="7" spans="1:88" x14ac:dyDescent="0.2">
      <c r="A7" s="102"/>
      <c r="B7" s="102" t="s">
        <v>62</v>
      </c>
      <c r="C7" s="102" t="s">
        <v>61</v>
      </c>
      <c r="D7" s="118">
        <v>28656638235</v>
      </c>
      <c r="E7" s="118">
        <v>429618410</v>
      </c>
      <c r="F7" s="118">
        <v>28227019825</v>
      </c>
      <c r="G7" s="118">
        <v>26819757695</v>
      </c>
      <c r="H7" s="119">
        <v>95.01</v>
      </c>
      <c r="I7" s="118">
        <v>1407262130</v>
      </c>
      <c r="J7" s="118">
        <v>6643254034</v>
      </c>
      <c r="K7" s="118">
        <v>204763284</v>
      </c>
      <c r="L7" s="118">
        <v>6438490750</v>
      </c>
      <c r="M7" s="118">
        <v>6364141960</v>
      </c>
      <c r="N7" s="119">
        <v>98.85</v>
      </c>
      <c r="O7" s="118">
        <v>74348790</v>
      </c>
      <c r="P7" s="118"/>
      <c r="Q7" s="118"/>
      <c r="R7" s="118"/>
      <c r="S7" s="118"/>
      <c r="T7" s="119"/>
      <c r="U7" s="118"/>
      <c r="V7" s="118"/>
      <c r="W7" s="118"/>
      <c r="X7" s="118"/>
      <c r="Y7" s="118"/>
      <c r="Z7" s="119"/>
      <c r="AA7" s="118"/>
      <c r="AB7" s="118">
        <v>22013384201</v>
      </c>
      <c r="AC7" s="118">
        <v>224855126</v>
      </c>
      <c r="AD7" s="118">
        <v>21788529075</v>
      </c>
      <c r="AE7" s="118">
        <v>20455615735</v>
      </c>
      <c r="AF7" s="119">
        <v>93.88</v>
      </c>
      <c r="AG7" s="118">
        <v>1332913340</v>
      </c>
      <c r="AH7" s="118"/>
      <c r="AI7" s="118"/>
      <c r="AJ7" s="118"/>
      <c r="AK7" s="118"/>
      <c r="AL7" s="119"/>
      <c r="AM7" s="118"/>
      <c r="AN7" s="120">
        <v>57313276470</v>
      </c>
      <c r="AO7" s="120">
        <v>859236820</v>
      </c>
      <c r="AP7" s="120">
        <v>56454039650</v>
      </c>
      <c r="AQ7" s="120">
        <v>53639515390</v>
      </c>
      <c r="AR7" s="121">
        <v>287.74</v>
      </c>
      <c r="AS7" s="120">
        <v>2814524260</v>
      </c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</row>
    <row r="8" spans="1:88" x14ac:dyDescent="0.2">
      <c r="A8" s="102"/>
      <c r="B8" s="102" t="s">
        <v>63</v>
      </c>
      <c r="C8" s="102" t="s">
        <v>61</v>
      </c>
      <c r="D8" s="118">
        <v>606046675</v>
      </c>
      <c r="E8" s="118">
        <v>48138276</v>
      </c>
      <c r="F8" s="118">
        <v>557908399</v>
      </c>
      <c r="G8" s="118">
        <v>557908399</v>
      </c>
      <c r="H8" s="119">
        <v>100</v>
      </c>
      <c r="I8" s="118">
        <v>0</v>
      </c>
      <c r="J8" s="118">
        <v>602223667</v>
      </c>
      <c r="K8" s="118">
        <v>44315268</v>
      </c>
      <c r="L8" s="118">
        <v>557908399</v>
      </c>
      <c r="M8" s="118">
        <v>557908399</v>
      </c>
      <c r="N8" s="119">
        <v>100</v>
      </c>
      <c r="O8" s="118">
        <v>0</v>
      </c>
      <c r="P8" s="118"/>
      <c r="Q8" s="118"/>
      <c r="R8" s="118"/>
      <c r="S8" s="118"/>
      <c r="T8" s="119"/>
      <c r="U8" s="118"/>
      <c r="V8" s="118"/>
      <c r="W8" s="118"/>
      <c r="X8" s="118"/>
      <c r="Y8" s="118"/>
      <c r="Z8" s="119"/>
      <c r="AA8" s="118"/>
      <c r="AB8" s="118">
        <v>3823008</v>
      </c>
      <c r="AC8" s="118">
        <v>3823008</v>
      </c>
      <c r="AD8" s="118">
        <v>0</v>
      </c>
      <c r="AE8" s="118">
        <v>0</v>
      </c>
      <c r="AF8" s="119">
        <v>0</v>
      </c>
      <c r="AG8" s="118">
        <v>0</v>
      </c>
      <c r="AH8" s="118"/>
      <c r="AI8" s="118"/>
      <c r="AJ8" s="118"/>
      <c r="AK8" s="118"/>
      <c r="AL8" s="119"/>
      <c r="AM8" s="118"/>
      <c r="AN8" s="120">
        <v>1212093350</v>
      </c>
      <c r="AO8" s="120">
        <v>96276552</v>
      </c>
      <c r="AP8" s="120">
        <v>1115816798</v>
      </c>
      <c r="AQ8" s="120">
        <v>1115816798</v>
      </c>
      <c r="AR8" s="121">
        <v>200</v>
      </c>
      <c r="AS8" s="120">
        <v>0</v>
      </c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</row>
    <row r="9" spans="1:88" x14ac:dyDescent="0.2">
      <c r="A9" s="102"/>
      <c r="B9" s="102" t="s">
        <v>64</v>
      </c>
      <c r="C9" s="102" t="s">
        <v>61</v>
      </c>
      <c r="D9" s="118">
        <v>27246634272.43</v>
      </c>
      <c r="E9" s="118">
        <v>3758067307</v>
      </c>
      <c r="F9" s="118">
        <v>23488566965.43</v>
      </c>
      <c r="G9" s="118">
        <v>22354896830.389999</v>
      </c>
      <c r="H9" s="119">
        <v>95.17</v>
      </c>
      <c r="I9" s="118">
        <v>1133670135.04</v>
      </c>
      <c r="J9" s="118">
        <v>3119511116.4299998</v>
      </c>
      <c r="K9" s="118">
        <v>93145679</v>
      </c>
      <c r="L9" s="118">
        <v>3026365437.4299998</v>
      </c>
      <c r="M9" s="118">
        <v>3007036094.3899999</v>
      </c>
      <c r="N9" s="119">
        <v>99.36</v>
      </c>
      <c r="O9" s="118">
        <v>19329343.039999999</v>
      </c>
      <c r="P9" s="118"/>
      <c r="Q9" s="118"/>
      <c r="R9" s="118"/>
      <c r="S9" s="118"/>
      <c r="T9" s="119"/>
      <c r="U9" s="118"/>
      <c r="V9" s="118"/>
      <c r="W9" s="118"/>
      <c r="X9" s="118"/>
      <c r="Y9" s="118"/>
      <c r="Z9" s="119"/>
      <c r="AA9" s="118"/>
      <c r="AB9" s="118">
        <v>24127123156</v>
      </c>
      <c r="AC9" s="118">
        <v>3664921628</v>
      </c>
      <c r="AD9" s="118">
        <v>20462201528</v>
      </c>
      <c r="AE9" s="118">
        <v>19347860736</v>
      </c>
      <c r="AF9" s="119">
        <v>94.55</v>
      </c>
      <c r="AG9" s="118">
        <v>1114340792</v>
      </c>
      <c r="AH9" s="118"/>
      <c r="AI9" s="118"/>
      <c r="AJ9" s="118"/>
      <c r="AK9" s="118"/>
      <c r="AL9" s="119"/>
      <c r="AM9" s="118"/>
      <c r="AN9" s="120">
        <v>54493268544.860001</v>
      </c>
      <c r="AO9" s="120">
        <v>7516134614</v>
      </c>
      <c r="AP9" s="120">
        <v>46977133930.860001</v>
      </c>
      <c r="AQ9" s="120">
        <v>44709793660.779999</v>
      </c>
      <c r="AR9" s="121">
        <v>289.08</v>
      </c>
      <c r="AS9" s="120">
        <v>2267340270.0799999</v>
      </c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</row>
    <row r="10" spans="1:88" x14ac:dyDescent="0.2">
      <c r="A10" s="102"/>
      <c r="B10" s="122" t="s">
        <v>65</v>
      </c>
      <c r="C10" s="102" t="s">
        <v>61</v>
      </c>
      <c r="D10" s="123">
        <v>16200733678.75</v>
      </c>
      <c r="E10" s="123">
        <v>603869056</v>
      </c>
      <c r="F10" s="123">
        <v>15596864622.75</v>
      </c>
      <c r="G10" s="123">
        <v>15067240680</v>
      </c>
      <c r="H10" s="124">
        <v>96.6</v>
      </c>
      <c r="I10" s="123">
        <v>529623942.75</v>
      </c>
      <c r="J10" s="123">
        <v>10887741889.75</v>
      </c>
      <c r="K10" s="123">
        <v>494978181</v>
      </c>
      <c r="L10" s="123">
        <v>10392763708.75</v>
      </c>
      <c r="M10" s="123">
        <v>10110460420</v>
      </c>
      <c r="N10" s="124">
        <v>97.28</v>
      </c>
      <c r="O10" s="123">
        <v>282303288.75</v>
      </c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4"/>
      <c r="AA10" s="123"/>
      <c r="AB10" s="123">
        <v>5312991789</v>
      </c>
      <c r="AC10" s="123">
        <v>108890875</v>
      </c>
      <c r="AD10" s="123">
        <v>5204100914</v>
      </c>
      <c r="AE10" s="123">
        <v>4956780260</v>
      </c>
      <c r="AF10" s="124">
        <v>95.25</v>
      </c>
      <c r="AG10" s="123">
        <v>247320654</v>
      </c>
      <c r="AH10" s="123"/>
      <c r="AI10" s="123"/>
      <c r="AJ10" s="123"/>
      <c r="AK10" s="123"/>
      <c r="AL10" s="124"/>
      <c r="AM10" s="123"/>
      <c r="AN10" s="125">
        <v>32401467357.5</v>
      </c>
      <c r="AO10" s="125">
        <v>1207738112</v>
      </c>
      <c r="AP10" s="125">
        <v>31193729245.5</v>
      </c>
      <c r="AQ10" s="125">
        <v>30134481360</v>
      </c>
      <c r="AR10" s="126">
        <v>289.13</v>
      </c>
      <c r="AS10" s="125">
        <v>1059247885.5</v>
      </c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</row>
    <row r="11" spans="1:88" x14ac:dyDescent="0.2">
      <c r="A11" s="102"/>
      <c r="B11" s="122"/>
      <c r="C11" s="102" t="s">
        <v>66</v>
      </c>
      <c r="D11" s="123">
        <v>178200000</v>
      </c>
      <c r="E11" s="123">
        <v>17784855</v>
      </c>
      <c r="F11" s="123">
        <v>160415145</v>
      </c>
      <c r="G11" s="123">
        <v>160415145</v>
      </c>
      <c r="H11" s="124">
        <v>100</v>
      </c>
      <c r="I11" s="123">
        <v>0</v>
      </c>
      <c r="J11" s="123"/>
      <c r="K11" s="123"/>
      <c r="L11" s="123"/>
      <c r="M11" s="123"/>
      <c r="N11" s="124"/>
      <c r="O11" s="123"/>
      <c r="P11" s="123"/>
      <c r="Q11" s="123"/>
      <c r="R11" s="123"/>
      <c r="S11" s="123"/>
      <c r="T11" s="124"/>
      <c r="U11" s="123"/>
      <c r="V11" s="123">
        <v>178200000</v>
      </c>
      <c r="W11" s="123">
        <v>17784855</v>
      </c>
      <c r="X11" s="123">
        <v>160415145</v>
      </c>
      <c r="Y11" s="123">
        <v>160415145</v>
      </c>
      <c r="Z11" s="124">
        <v>100</v>
      </c>
      <c r="AA11" s="123">
        <v>0</v>
      </c>
      <c r="AB11" s="123"/>
      <c r="AC11" s="123"/>
      <c r="AD11" s="123"/>
      <c r="AE11" s="123"/>
      <c r="AF11" s="124"/>
      <c r="AG11" s="123"/>
      <c r="AH11" s="123"/>
      <c r="AI11" s="123"/>
      <c r="AJ11" s="123"/>
      <c r="AK11" s="123"/>
      <c r="AL11" s="124"/>
      <c r="AM11" s="123"/>
      <c r="AN11" s="125">
        <v>356400000</v>
      </c>
      <c r="AO11" s="125">
        <v>35569710</v>
      </c>
      <c r="AP11" s="125">
        <v>320830290</v>
      </c>
      <c r="AQ11" s="125">
        <v>320830290</v>
      </c>
      <c r="AR11" s="126">
        <v>200</v>
      </c>
      <c r="AS11" s="125">
        <v>0</v>
      </c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</row>
    <row r="12" spans="1:88" x14ac:dyDescent="0.2">
      <c r="A12" s="102"/>
      <c r="B12" s="122"/>
      <c r="C12" s="102" t="s">
        <v>67</v>
      </c>
      <c r="D12" s="123">
        <v>7881182221</v>
      </c>
      <c r="E12" s="123">
        <v>3382885</v>
      </c>
      <c r="F12" s="123">
        <v>7877799336</v>
      </c>
      <c r="G12" s="123">
        <v>7167624649</v>
      </c>
      <c r="H12" s="124">
        <v>90.99</v>
      </c>
      <c r="I12" s="123">
        <v>710174687</v>
      </c>
      <c r="J12" s="123">
        <v>4712408567</v>
      </c>
      <c r="K12" s="123">
        <v>3382885</v>
      </c>
      <c r="L12" s="123">
        <v>4709025682</v>
      </c>
      <c r="M12" s="123">
        <v>4416278697</v>
      </c>
      <c r="N12" s="124">
        <v>93.78</v>
      </c>
      <c r="O12" s="123">
        <v>292746985</v>
      </c>
      <c r="P12" s="123"/>
      <c r="Q12" s="123"/>
      <c r="R12" s="123"/>
      <c r="S12" s="123"/>
      <c r="T12" s="124"/>
      <c r="U12" s="123"/>
      <c r="V12" s="123"/>
      <c r="W12" s="123"/>
      <c r="X12" s="123"/>
      <c r="Y12" s="123"/>
      <c r="Z12" s="124"/>
      <c r="AA12" s="123"/>
      <c r="AB12" s="123">
        <v>3168773654</v>
      </c>
      <c r="AC12" s="123">
        <v>0</v>
      </c>
      <c r="AD12" s="123">
        <v>3168773654</v>
      </c>
      <c r="AE12" s="123">
        <v>2751345952</v>
      </c>
      <c r="AF12" s="124">
        <v>86.83</v>
      </c>
      <c r="AG12" s="123">
        <v>417427702</v>
      </c>
      <c r="AH12" s="123"/>
      <c r="AI12" s="123"/>
      <c r="AJ12" s="123"/>
      <c r="AK12" s="123"/>
      <c r="AL12" s="124"/>
      <c r="AM12" s="123"/>
      <c r="AN12" s="125">
        <v>15762364442</v>
      </c>
      <c r="AO12" s="125">
        <v>6765770</v>
      </c>
      <c r="AP12" s="125">
        <v>15755598672</v>
      </c>
      <c r="AQ12" s="125">
        <v>14335249298</v>
      </c>
      <c r="AR12" s="126">
        <v>271.59999999999997</v>
      </c>
      <c r="AS12" s="125">
        <v>1420349374</v>
      </c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</row>
    <row r="13" spans="1:88" x14ac:dyDescent="0.2">
      <c r="A13" s="102"/>
      <c r="B13" s="102" t="s">
        <v>68</v>
      </c>
      <c r="C13" s="102" t="s">
        <v>61</v>
      </c>
      <c r="D13" s="118">
        <v>452641807957</v>
      </c>
      <c r="E13" s="118">
        <v>11676347938</v>
      </c>
      <c r="F13" s="118">
        <v>440965460019</v>
      </c>
      <c r="G13" s="118">
        <v>317228467750</v>
      </c>
      <c r="H13" s="119">
        <v>71.94</v>
      </c>
      <c r="I13" s="118">
        <v>123736992269</v>
      </c>
      <c r="J13" s="118">
        <v>3390096605</v>
      </c>
      <c r="K13" s="118">
        <v>89293293</v>
      </c>
      <c r="L13" s="118">
        <v>3300803312</v>
      </c>
      <c r="M13" s="118">
        <v>3081169716</v>
      </c>
      <c r="N13" s="119">
        <v>93.35</v>
      </c>
      <c r="O13" s="118">
        <v>219633596</v>
      </c>
      <c r="P13" s="118"/>
      <c r="Q13" s="118"/>
      <c r="R13" s="118"/>
      <c r="S13" s="118"/>
      <c r="T13" s="119"/>
      <c r="U13" s="118"/>
      <c r="V13" s="118"/>
      <c r="W13" s="118"/>
      <c r="X13" s="118"/>
      <c r="Y13" s="118"/>
      <c r="Z13" s="119"/>
      <c r="AA13" s="118"/>
      <c r="AB13" s="118">
        <v>449251711352</v>
      </c>
      <c r="AC13" s="118">
        <v>11587054645</v>
      </c>
      <c r="AD13" s="118">
        <v>437664656707</v>
      </c>
      <c r="AE13" s="118">
        <v>314147298034</v>
      </c>
      <c r="AF13" s="119">
        <v>71.78</v>
      </c>
      <c r="AG13" s="118">
        <v>123517358673</v>
      </c>
      <c r="AH13" s="118"/>
      <c r="AI13" s="118"/>
      <c r="AJ13" s="118"/>
      <c r="AK13" s="118"/>
      <c r="AL13" s="119"/>
      <c r="AM13" s="118"/>
      <c r="AN13" s="120">
        <v>905283615914</v>
      </c>
      <c r="AO13" s="120">
        <v>23352695876</v>
      </c>
      <c r="AP13" s="120">
        <v>881930920038</v>
      </c>
      <c r="AQ13" s="120">
        <v>634456935500</v>
      </c>
      <c r="AR13" s="121">
        <v>237.07</v>
      </c>
      <c r="AS13" s="120">
        <v>247473984538</v>
      </c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</row>
    <row r="14" spans="1:88" x14ac:dyDescent="0.2">
      <c r="A14" s="102"/>
      <c r="B14" s="127" t="s">
        <v>69</v>
      </c>
      <c r="C14" s="102" t="s">
        <v>61</v>
      </c>
      <c r="D14" s="128">
        <v>28056771427</v>
      </c>
      <c r="E14" s="128">
        <v>557778696</v>
      </c>
      <c r="F14" s="128">
        <v>27498992731</v>
      </c>
      <c r="G14" s="128">
        <v>20529402140</v>
      </c>
      <c r="H14" s="129">
        <v>74.66</v>
      </c>
      <c r="I14" s="128">
        <v>6969590591</v>
      </c>
      <c r="J14" s="128">
        <v>2010975828</v>
      </c>
      <c r="K14" s="128">
        <v>290549285</v>
      </c>
      <c r="L14" s="128">
        <v>1720426543</v>
      </c>
      <c r="M14" s="128">
        <v>1678502787</v>
      </c>
      <c r="N14" s="129">
        <v>97.56</v>
      </c>
      <c r="O14" s="128">
        <v>41923756</v>
      </c>
      <c r="P14" s="128"/>
      <c r="Q14" s="128"/>
      <c r="R14" s="128"/>
      <c r="S14" s="128"/>
      <c r="T14" s="129"/>
      <c r="U14" s="128"/>
      <c r="V14" s="128"/>
      <c r="W14" s="128"/>
      <c r="X14" s="128"/>
      <c r="Y14" s="128"/>
      <c r="Z14" s="129"/>
      <c r="AA14" s="128"/>
      <c r="AB14" s="128">
        <v>26045795599</v>
      </c>
      <c r="AC14" s="128">
        <v>267229411</v>
      </c>
      <c r="AD14" s="128">
        <v>25778566188</v>
      </c>
      <c r="AE14" s="128">
        <v>18850899353</v>
      </c>
      <c r="AF14" s="129">
        <v>73.13</v>
      </c>
      <c r="AG14" s="128">
        <v>6927666835</v>
      </c>
      <c r="AH14" s="128"/>
      <c r="AI14" s="128"/>
      <c r="AJ14" s="128"/>
      <c r="AK14" s="128"/>
      <c r="AL14" s="129"/>
      <c r="AM14" s="128"/>
      <c r="AN14" s="130">
        <v>56113542854</v>
      </c>
      <c r="AO14" s="130">
        <v>1115557392</v>
      </c>
      <c r="AP14" s="130">
        <v>54997985462</v>
      </c>
      <c r="AQ14" s="130">
        <v>41058804280</v>
      </c>
      <c r="AR14" s="131">
        <v>245.35</v>
      </c>
      <c r="AS14" s="130">
        <v>13939181182</v>
      </c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</row>
    <row r="15" spans="1:88" x14ac:dyDescent="0.2">
      <c r="A15" s="102"/>
      <c r="B15" s="127"/>
      <c r="C15" s="102" t="s">
        <v>70</v>
      </c>
      <c r="D15" s="128">
        <v>51435797598</v>
      </c>
      <c r="E15" s="128">
        <v>305037797</v>
      </c>
      <c r="F15" s="128">
        <v>51130759801</v>
      </c>
      <c r="G15" s="128">
        <v>50606416169.709999</v>
      </c>
      <c r="H15" s="129">
        <v>98.97</v>
      </c>
      <c r="I15" s="128">
        <v>524343631.29000002</v>
      </c>
      <c r="J15" s="128"/>
      <c r="K15" s="128"/>
      <c r="L15" s="128"/>
      <c r="M15" s="128"/>
      <c r="N15" s="129"/>
      <c r="O15" s="128"/>
      <c r="P15" s="128"/>
      <c r="Q15" s="128"/>
      <c r="R15" s="128"/>
      <c r="S15" s="128"/>
      <c r="T15" s="129"/>
      <c r="U15" s="128"/>
      <c r="V15" s="128"/>
      <c r="W15" s="128"/>
      <c r="X15" s="128"/>
      <c r="Y15" s="128"/>
      <c r="Z15" s="129"/>
      <c r="AA15" s="128"/>
      <c r="AB15" s="128">
        <v>51435797598</v>
      </c>
      <c r="AC15" s="128">
        <v>305037797</v>
      </c>
      <c r="AD15" s="128">
        <v>51130759801</v>
      </c>
      <c r="AE15" s="128">
        <v>50606416169.709999</v>
      </c>
      <c r="AF15" s="129">
        <v>98.97</v>
      </c>
      <c r="AG15" s="128">
        <v>524343631.29000002</v>
      </c>
      <c r="AH15" s="128"/>
      <c r="AI15" s="128"/>
      <c r="AJ15" s="128"/>
      <c r="AK15" s="128"/>
      <c r="AL15" s="129"/>
      <c r="AM15" s="128"/>
      <c r="AN15" s="130">
        <v>102871595196</v>
      </c>
      <c r="AO15" s="130">
        <v>610075594</v>
      </c>
      <c r="AP15" s="130">
        <v>102261519602</v>
      </c>
      <c r="AQ15" s="130">
        <v>101212832339.42</v>
      </c>
      <c r="AR15" s="131">
        <v>197.94</v>
      </c>
      <c r="AS15" s="130">
        <v>1048687262.58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</row>
    <row r="16" spans="1:88" x14ac:dyDescent="0.2">
      <c r="A16" s="102"/>
      <c r="B16" s="102" t="s">
        <v>71</v>
      </c>
      <c r="C16" s="102" t="s">
        <v>61</v>
      </c>
      <c r="D16" s="118">
        <v>1095437178</v>
      </c>
      <c r="E16" s="118">
        <v>7116928</v>
      </c>
      <c r="F16" s="118">
        <v>1088320250</v>
      </c>
      <c r="G16" s="118">
        <v>1059322313</v>
      </c>
      <c r="H16" s="119">
        <v>97.34</v>
      </c>
      <c r="I16" s="118">
        <v>28997937</v>
      </c>
      <c r="J16" s="118">
        <v>1095437178</v>
      </c>
      <c r="K16" s="118">
        <v>7116928</v>
      </c>
      <c r="L16" s="118">
        <v>1088320250</v>
      </c>
      <c r="M16" s="118">
        <v>1059322313</v>
      </c>
      <c r="N16" s="119">
        <v>97.34</v>
      </c>
      <c r="O16" s="118">
        <v>28997937</v>
      </c>
      <c r="P16" s="118"/>
      <c r="Q16" s="118"/>
      <c r="R16" s="118"/>
      <c r="S16" s="118"/>
      <c r="T16" s="119"/>
      <c r="U16" s="118"/>
      <c r="V16" s="118"/>
      <c r="W16" s="118"/>
      <c r="X16" s="118"/>
      <c r="Y16" s="118"/>
      <c r="Z16" s="119"/>
      <c r="AA16" s="118"/>
      <c r="AB16" s="118"/>
      <c r="AC16" s="118"/>
      <c r="AD16" s="118"/>
      <c r="AE16" s="118"/>
      <c r="AF16" s="119"/>
      <c r="AG16" s="118"/>
      <c r="AH16" s="118"/>
      <c r="AI16" s="118"/>
      <c r="AJ16" s="118"/>
      <c r="AK16" s="118"/>
      <c r="AL16" s="119"/>
      <c r="AM16" s="118"/>
      <c r="AN16" s="120">
        <v>2190874356</v>
      </c>
      <c r="AO16" s="120">
        <v>14233856</v>
      </c>
      <c r="AP16" s="120">
        <v>2176640500</v>
      </c>
      <c r="AQ16" s="120">
        <v>2118644626</v>
      </c>
      <c r="AR16" s="121">
        <v>194.68</v>
      </c>
      <c r="AS16" s="120">
        <v>57995874</v>
      </c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</row>
    <row r="17" spans="1:59" x14ac:dyDescent="0.2">
      <c r="A17" s="102"/>
      <c r="B17" s="102" t="s">
        <v>72</v>
      </c>
      <c r="C17" s="102" t="s">
        <v>61</v>
      </c>
      <c r="D17" s="118">
        <v>9329449535</v>
      </c>
      <c r="E17" s="118">
        <v>419228060</v>
      </c>
      <c r="F17" s="118">
        <v>8910221475</v>
      </c>
      <c r="G17" s="118">
        <v>8889430394</v>
      </c>
      <c r="H17" s="119">
        <v>99.77</v>
      </c>
      <c r="I17" s="118">
        <v>20791081</v>
      </c>
      <c r="J17" s="118">
        <v>665867860</v>
      </c>
      <c r="K17" s="118">
        <v>19090612</v>
      </c>
      <c r="L17" s="118">
        <v>646777248</v>
      </c>
      <c r="M17" s="118">
        <v>646664217</v>
      </c>
      <c r="N17" s="119">
        <v>99.98</v>
      </c>
      <c r="O17" s="118">
        <v>113031</v>
      </c>
      <c r="P17" s="118"/>
      <c r="Q17" s="118"/>
      <c r="R17" s="118"/>
      <c r="S17" s="118"/>
      <c r="T17" s="119"/>
      <c r="U17" s="118"/>
      <c r="V17" s="118"/>
      <c r="W17" s="118"/>
      <c r="X17" s="118"/>
      <c r="Y17" s="118"/>
      <c r="Z17" s="119"/>
      <c r="AA17" s="118"/>
      <c r="AB17" s="118">
        <v>8663581675</v>
      </c>
      <c r="AC17" s="118">
        <v>400137448</v>
      </c>
      <c r="AD17" s="118">
        <v>8263444227</v>
      </c>
      <c r="AE17" s="118">
        <v>8242766177</v>
      </c>
      <c r="AF17" s="119">
        <v>99.75</v>
      </c>
      <c r="AG17" s="118">
        <v>20678050</v>
      </c>
      <c r="AH17" s="118"/>
      <c r="AI17" s="118"/>
      <c r="AJ17" s="118"/>
      <c r="AK17" s="118"/>
      <c r="AL17" s="119"/>
      <c r="AM17" s="118"/>
      <c r="AN17" s="120">
        <v>18658899070</v>
      </c>
      <c r="AO17" s="120">
        <v>838456120</v>
      </c>
      <c r="AP17" s="120">
        <v>17820442950</v>
      </c>
      <c r="AQ17" s="120">
        <v>17778860788</v>
      </c>
      <c r="AR17" s="121">
        <v>299.5</v>
      </c>
      <c r="AS17" s="120">
        <v>41582162</v>
      </c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</row>
    <row r="18" spans="1:59" x14ac:dyDescent="0.2">
      <c r="A18" s="102"/>
      <c r="B18" s="102" t="s">
        <v>73</v>
      </c>
      <c r="C18" s="102" t="s">
        <v>61</v>
      </c>
      <c r="D18" s="118">
        <v>62819184276</v>
      </c>
      <c r="E18" s="118">
        <v>19769180988</v>
      </c>
      <c r="F18" s="118">
        <v>43050003288</v>
      </c>
      <c r="G18" s="118">
        <v>33689241312</v>
      </c>
      <c r="H18" s="119">
        <v>78.260000000000005</v>
      </c>
      <c r="I18" s="118">
        <v>9360761976</v>
      </c>
      <c r="J18" s="118">
        <v>871464949</v>
      </c>
      <c r="K18" s="118">
        <v>6904842</v>
      </c>
      <c r="L18" s="118">
        <v>864560107</v>
      </c>
      <c r="M18" s="118">
        <v>847060106</v>
      </c>
      <c r="N18" s="119">
        <v>97.98</v>
      </c>
      <c r="O18" s="118">
        <v>17500001</v>
      </c>
      <c r="P18" s="118"/>
      <c r="Q18" s="118"/>
      <c r="R18" s="118"/>
      <c r="S18" s="118"/>
      <c r="T18" s="119"/>
      <c r="U18" s="118"/>
      <c r="V18" s="118"/>
      <c r="W18" s="118"/>
      <c r="X18" s="118"/>
      <c r="Y18" s="118"/>
      <c r="Z18" s="119"/>
      <c r="AA18" s="118"/>
      <c r="AB18" s="118">
        <v>61947719327</v>
      </c>
      <c r="AC18" s="118">
        <v>19762276146</v>
      </c>
      <c r="AD18" s="118">
        <v>42185443181</v>
      </c>
      <c r="AE18" s="118">
        <v>32842181206</v>
      </c>
      <c r="AF18" s="119">
        <v>77.849999999999994</v>
      </c>
      <c r="AG18" s="118">
        <v>9343261975</v>
      </c>
      <c r="AH18" s="118"/>
      <c r="AI18" s="118"/>
      <c r="AJ18" s="118"/>
      <c r="AK18" s="118"/>
      <c r="AL18" s="119"/>
      <c r="AM18" s="118"/>
      <c r="AN18" s="120">
        <v>125638368552</v>
      </c>
      <c r="AO18" s="120">
        <v>39538361976</v>
      </c>
      <c r="AP18" s="120">
        <v>86100006576</v>
      </c>
      <c r="AQ18" s="120">
        <v>67378482624</v>
      </c>
      <c r="AR18" s="121">
        <v>254.09</v>
      </c>
      <c r="AS18" s="120">
        <v>18721523952</v>
      </c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</row>
    <row r="19" spans="1:59" x14ac:dyDescent="0.2">
      <c r="A19" s="102"/>
      <c r="B19" s="102" t="s">
        <v>74</v>
      </c>
      <c r="C19" s="102" t="s">
        <v>61</v>
      </c>
      <c r="D19" s="118">
        <v>6199000717</v>
      </c>
      <c r="E19" s="118">
        <v>44446423</v>
      </c>
      <c r="F19" s="118">
        <v>6154554294</v>
      </c>
      <c r="G19" s="118">
        <v>2641381028</v>
      </c>
      <c r="H19" s="119">
        <v>42.92</v>
      </c>
      <c r="I19" s="118">
        <v>3513173266</v>
      </c>
      <c r="J19" s="118">
        <v>359472536</v>
      </c>
      <c r="K19" s="118">
        <v>11591923</v>
      </c>
      <c r="L19" s="118">
        <v>347880613</v>
      </c>
      <c r="M19" s="118">
        <v>347880613</v>
      </c>
      <c r="N19" s="119">
        <v>100</v>
      </c>
      <c r="O19" s="118">
        <v>0</v>
      </c>
      <c r="P19" s="118"/>
      <c r="Q19" s="118"/>
      <c r="R19" s="118"/>
      <c r="S19" s="118"/>
      <c r="T19" s="119"/>
      <c r="U19" s="118"/>
      <c r="V19" s="118"/>
      <c r="W19" s="118"/>
      <c r="X19" s="118"/>
      <c r="Y19" s="118"/>
      <c r="Z19" s="119"/>
      <c r="AA19" s="118"/>
      <c r="AB19" s="118">
        <v>5839528181</v>
      </c>
      <c r="AC19" s="118">
        <v>32854500</v>
      </c>
      <c r="AD19" s="118">
        <v>5806673681</v>
      </c>
      <c r="AE19" s="118">
        <v>2293500415</v>
      </c>
      <c r="AF19" s="119">
        <v>39.5</v>
      </c>
      <c r="AG19" s="118">
        <v>3513173266</v>
      </c>
      <c r="AH19" s="118"/>
      <c r="AI19" s="118"/>
      <c r="AJ19" s="118"/>
      <c r="AK19" s="118"/>
      <c r="AL19" s="119"/>
      <c r="AM19" s="118"/>
      <c r="AN19" s="120">
        <v>12398001434</v>
      </c>
      <c r="AO19" s="120">
        <v>88892846</v>
      </c>
      <c r="AP19" s="120">
        <v>12309108588</v>
      </c>
      <c r="AQ19" s="120">
        <v>5282762056</v>
      </c>
      <c r="AR19" s="121">
        <v>182.42000000000002</v>
      </c>
      <c r="AS19" s="120">
        <v>7026346532</v>
      </c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</row>
    <row r="20" spans="1:59" x14ac:dyDescent="0.2">
      <c r="A20" s="102"/>
      <c r="B20" s="102" t="s">
        <v>75</v>
      </c>
      <c r="C20" s="102" t="s">
        <v>61</v>
      </c>
      <c r="D20" s="118">
        <v>4532466483</v>
      </c>
      <c r="E20" s="118">
        <v>735796870</v>
      </c>
      <c r="F20" s="118">
        <v>3796669613</v>
      </c>
      <c r="G20" s="118">
        <v>3796669613</v>
      </c>
      <c r="H20" s="119">
        <v>100</v>
      </c>
      <c r="I20" s="118">
        <v>0</v>
      </c>
      <c r="J20" s="118">
        <v>1375279196</v>
      </c>
      <c r="K20" s="118">
        <v>73509933</v>
      </c>
      <c r="L20" s="118">
        <v>1301769263</v>
      </c>
      <c r="M20" s="118">
        <v>1301769263</v>
      </c>
      <c r="N20" s="119">
        <v>100</v>
      </c>
      <c r="O20" s="118">
        <v>0</v>
      </c>
      <c r="P20" s="118"/>
      <c r="Q20" s="118"/>
      <c r="R20" s="118"/>
      <c r="S20" s="118"/>
      <c r="T20" s="119"/>
      <c r="U20" s="118"/>
      <c r="V20" s="118"/>
      <c r="W20" s="118"/>
      <c r="X20" s="118"/>
      <c r="Y20" s="118"/>
      <c r="Z20" s="119"/>
      <c r="AA20" s="118"/>
      <c r="AB20" s="118">
        <v>3157187287</v>
      </c>
      <c r="AC20" s="118">
        <v>662286937</v>
      </c>
      <c r="AD20" s="118">
        <v>2494900350</v>
      </c>
      <c r="AE20" s="118">
        <v>2494900350</v>
      </c>
      <c r="AF20" s="119">
        <v>100</v>
      </c>
      <c r="AG20" s="118">
        <v>0</v>
      </c>
      <c r="AH20" s="118"/>
      <c r="AI20" s="118"/>
      <c r="AJ20" s="118"/>
      <c r="AK20" s="118"/>
      <c r="AL20" s="119"/>
      <c r="AM20" s="118"/>
      <c r="AN20" s="120">
        <v>9064932966</v>
      </c>
      <c r="AO20" s="120">
        <v>1471593740</v>
      </c>
      <c r="AP20" s="120">
        <v>7593339226</v>
      </c>
      <c r="AQ20" s="120">
        <v>7593339226</v>
      </c>
      <c r="AR20" s="121">
        <v>300</v>
      </c>
      <c r="AS20" s="120">
        <v>0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</row>
    <row r="21" spans="1:59" x14ac:dyDescent="0.2">
      <c r="A21" s="102"/>
      <c r="B21" s="102" t="s">
        <v>76</v>
      </c>
      <c r="C21" s="102" t="s">
        <v>61</v>
      </c>
      <c r="D21" s="118">
        <v>6153764990</v>
      </c>
      <c r="E21" s="118">
        <v>111763596</v>
      </c>
      <c r="F21" s="118">
        <v>6042001394</v>
      </c>
      <c r="G21" s="118">
        <v>5949082376</v>
      </c>
      <c r="H21" s="119">
        <v>98.46</v>
      </c>
      <c r="I21" s="118">
        <v>92919018</v>
      </c>
      <c r="J21" s="118">
        <v>564325668</v>
      </c>
      <c r="K21" s="118">
        <v>8317560</v>
      </c>
      <c r="L21" s="118">
        <v>556008108</v>
      </c>
      <c r="M21" s="118">
        <v>556008108</v>
      </c>
      <c r="N21" s="119">
        <v>100</v>
      </c>
      <c r="O21" s="118">
        <v>0</v>
      </c>
      <c r="P21" s="118"/>
      <c r="Q21" s="118"/>
      <c r="R21" s="118"/>
      <c r="S21" s="118"/>
      <c r="T21" s="119"/>
      <c r="U21" s="118"/>
      <c r="V21" s="118"/>
      <c r="W21" s="118"/>
      <c r="X21" s="118"/>
      <c r="Y21" s="118"/>
      <c r="Z21" s="119"/>
      <c r="AA21" s="118"/>
      <c r="AB21" s="118">
        <v>5589439322</v>
      </c>
      <c r="AC21" s="118">
        <v>103446036</v>
      </c>
      <c r="AD21" s="118">
        <v>5485993286</v>
      </c>
      <c r="AE21" s="118">
        <v>5393074268</v>
      </c>
      <c r="AF21" s="119">
        <v>98.31</v>
      </c>
      <c r="AG21" s="118">
        <v>92919018</v>
      </c>
      <c r="AH21" s="118"/>
      <c r="AI21" s="118"/>
      <c r="AJ21" s="118"/>
      <c r="AK21" s="118"/>
      <c r="AL21" s="119"/>
      <c r="AM21" s="118"/>
      <c r="AN21" s="120">
        <v>12307529980</v>
      </c>
      <c r="AO21" s="120">
        <v>223527192</v>
      </c>
      <c r="AP21" s="120">
        <v>12084002788</v>
      </c>
      <c r="AQ21" s="120">
        <v>11898164752</v>
      </c>
      <c r="AR21" s="121">
        <v>296.77</v>
      </c>
      <c r="AS21" s="120">
        <v>185838036</v>
      </c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</row>
    <row r="22" spans="1:59" x14ac:dyDescent="0.2">
      <c r="A22" s="102"/>
      <c r="B22" s="102" t="s">
        <v>77</v>
      </c>
      <c r="C22" s="102" t="s">
        <v>61</v>
      </c>
      <c r="D22" s="118">
        <v>165494227995</v>
      </c>
      <c r="E22" s="118">
        <v>11198255759</v>
      </c>
      <c r="F22" s="118">
        <v>154295972236</v>
      </c>
      <c r="G22" s="118">
        <v>149974814128</v>
      </c>
      <c r="H22" s="119">
        <v>97.2</v>
      </c>
      <c r="I22" s="118">
        <v>4321158108</v>
      </c>
      <c r="J22" s="118">
        <v>1110141782</v>
      </c>
      <c r="K22" s="118">
        <v>2246983</v>
      </c>
      <c r="L22" s="118">
        <v>1107894799</v>
      </c>
      <c r="M22" s="118">
        <v>1107252867</v>
      </c>
      <c r="N22" s="119">
        <v>99.94</v>
      </c>
      <c r="O22" s="118">
        <v>641932</v>
      </c>
      <c r="P22" s="118"/>
      <c r="Q22" s="118"/>
      <c r="R22" s="118"/>
      <c r="S22" s="118"/>
      <c r="T22" s="119"/>
      <c r="U22" s="118"/>
      <c r="V22" s="118"/>
      <c r="W22" s="118"/>
      <c r="X22" s="118"/>
      <c r="Y22" s="118"/>
      <c r="Z22" s="119"/>
      <c r="AA22" s="118"/>
      <c r="AB22" s="118">
        <v>164384086213</v>
      </c>
      <c r="AC22" s="118">
        <v>11196008776</v>
      </c>
      <c r="AD22" s="118">
        <v>153188077437</v>
      </c>
      <c r="AE22" s="118">
        <v>148867561261</v>
      </c>
      <c r="AF22" s="119">
        <v>97.18</v>
      </c>
      <c r="AG22" s="118">
        <v>4320516176</v>
      </c>
      <c r="AH22" s="118"/>
      <c r="AI22" s="118"/>
      <c r="AJ22" s="118"/>
      <c r="AK22" s="118"/>
      <c r="AL22" s="119"/>
      <c r="AM22" s="118"/>
      <c r="AN22" s="120">
        <v>330988455990</v>
      </c>
      <c r="AO22" s="120">
        <v>22396511518</v>
      </c>
      <c r="AP22" s="120">
        <v>308591944472</v>
      </c>
      <c r="AQ22" s="120">
        <v>299949628256</v>
      </c>
      <c r="AR22" s="121">
        <v>294.32</v>
      </c>
      <c r="AS22" s="120">
        <v>8642316216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</row>
    <row r="23" spans="1:59" x14ac:dyDescent="0.2">
      <c r="A23" s="102"/>
      <c r="B23" s="102" t="s">
        <v>78</v>
      </c>
      <c r="C23" s="102" t="s">
        <v>61</v>
      </c>
      <c r="D23" s="118">
        <v>1026472765</v>
      </c>
      <c r="E23" s="118">
        <v>15625628</v>
      </c>
      <c r="F23" s="118">
        <v>1010847137</v>
      </c>
      <c r="G23" s="118">
        <v>960912486</v>
      </c>
      <c r="H23" s="119">
        <v>95.06</v>
      </c>
      <c r="I23" s="118">
        <v>49934651</v>
      </c>
      <c r="J23" s="118">
        <v>152925724</v>
      </c>
      <c r="K23" s="118">
        <v>3392295</v>
      </c>
      <c r="L23" s="118">
        <v>149533429</v>
      </c>
      <c r="M23" s="118">
        <v>146627438</v>
      </c>
      <c r="N23" s="119">
        <v>98.06</v>
      </c>
      <c r="O23" s="118">
        <v>2905991</v>
      </c>
      <c r="P23" s="118"/>
      <c r="Q23" s="118"/>
      <c r="R23" s="118"/>
      <c r="S23" s="118"/>
      <c r="T23" s="119"/>
      <c r="U23" s="118"/>
      <c r="V23" s="118"/>
      <c r="W23" s="118"/>
      <c r="X23" s="118"/>
      <c r="Y23" s="118"/>
      <c r="Z23" s="119"/>
      <c r="AA23" s="118"/>
      <c r="AB23" s="118">
        <v>873547041</v>
      </c>
      <c r="AC23" s="118">
        <v>12233333</v>
      </c>
      <c r="AD23" s="118">
        <v>861313708</v>
      </c>
      <c r="AE23" s="118">
        <v>814285048</v>
      </c>
      <c r="AF23" s="119">
        <v>94.54</v>
      </c>
      <c r="AG23" s="118">
        <v>47028660</v>
      </c>
      <c r="AH23" s="118"/>
      <c r="AI23" s="118"/>
      <c r="AJ23" s="118"/>
      <c r="AK23" s="118"/>
      <c r="AL23" s="119"/>
      <c r="AM23" s="118"/>
      <c r="AN23" s="120">
        <v>2052945530</v>
      </c>
      <c r="AO23" s="120">
        <v>31251256</v>
      </c>
      <c r="AP23" s="120">
        <v>2021694274</v>
      </c>
      <c r="AQ23" s="120">
        <v>1921824972</v>
      </c>
      <c r="AR23" s="121">
        <v>287.66000000000003</v>
      </c>
      <c r="AS23" s="120">
        <v>99869302</v>
      </c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</row>
    <row r="24" spans="1:59" x14ac:dyDescent="0.2">
      <c r="A24" s="102"/>
      <c r="B24" s="102" t="s">
        <v>79</v>
      </c>
      <c r="C24" s="102" t="s">
        <v>61</v>
      </c>
      <c r="D24" s="118">
        <v>15738417888</v>
      </c>
      <c r="E24" s="118">
        <v>336991379</v>
      </c>
      <c r="F24" s="118">
        <v>15401426509</v>
      </c>
      <c r="G24" s="118">
        <v>13722988296</v>
      </c>
      <c r="H24" s="119">
        <v>89.1</v>
      </c>
      <c r="I24" s="118">
        <v>1678438213</v>
      </c>
      <c r="J24" s="118">
        <v>1747424404</v>
      </c>
      <c r="K24" s="118">
        <v>20368998</v>
      </c>
      <c r="L24" s="118">
        <v>1727055406</v>
      </c>
      <c r="M24" s="118">
        <v>1608138415</v>
      </c>
      <c r="N24" s="119">
        <v>93.11</v>
      </c>
      <c r="O24" s="118">
        <v>118916991</v>
      </c>
      <c r="P24" s="118"/>
      <c r="Q24" s="118"/>
      <c r="R24" s="118"/>
      <c r="S24" s="118"/>
      <c r="T24" s="119"/>
      <c r="U24" s="118"/>
      <c r="V24" s="118"/>
      <c r="W24" s="118"/>
      <c r="X24" s="118"/>
      <c r="Y24" s="118"/>
      <c r="Z24" s="119"/>
      <c r="AA24" s="118"/>
      <c r="AB24" s="118">
        <v>13990993484</v>
      </c>
      <c r="AC24" s="118">
        <v>316622381</v>
      </c>
      <c r="AD24" s="118">
        <v>13674371103</v>
      </c>
      <c r="AE24" s="118">
        <v>12114849881</v>
      </c>
      <c r="AF24" s="119">
        <v>88.6</v>
      </c>
      <c r="AG24" s="118">
        <v>1559521222</v>
      </c>
      <c r="AH24" s="118"/>
      <c r="AI24" s="118"/>
      <c r="AJ24" s="118"/>
      <c r="AK24" s="118"/>
      <c r="AL24" s="119"/>
      <c r="AM24" s="118"/>
      <c r="AN24" s="120">
        <v>31476835776</v>
      </c>
      <c r="AO24" s="120">
        <v>673982758</v>
      </c>
      <c r="AP24" s="120">
        <v>30802853018</v>
      </c>
      <c r="AQ24" s="120">
        <v>27445976592</v>
      </c>
      <c r="AR24" s="121">
        <v>270.80999999999995</v>
      </c>
      <c r="AS24" s="120">
        <v>3356876426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</row>
    <row r="25" spans="1:59" x14ac:dyDescent="0.2">
      <c r="A25" s="102"/>
      <c r="B25" s="102" t="s">
        <v>80</v>
      </c>
      <c r="C25" s="102" t="s">
        <v>61</v>
      </c>
      <c r="D25" s="118">
        <v>10362294215</v>
      </c>
      <c r="E25" s="118">
        <v>6130877498</v>
      </c>
      <c r="F25" s="118">
        <v>4231416717</v>
      </c>
      <c r="G25" s="118">
        <v>4224832604</v>
      </c>
      <c r="H25" s="119">
        <v>99.84</v>
      </c>
      <c r="I25" s="118">
        <v>6584113</v>
      </c>
      <c r="J25" s="118">
        <v>380129914</v>
      </c>
      <c r="K25" s="118">
        <v>26129195</v>
      </c>
      <c r="L25" s="118">
        <v>354000719</v>
      </c>
      <c r="M25" s="118">
        <v>354000719</v>
      </c>
      <c r="N25" s="119">
        <v>100</v>
      </c>
      <c r="O25" s="118">
        <v>0</v>
      </c>
      <c r="P25" s="118"/>
      <c r="Q25" s="118"/>
      <c r="R25" s="118"/>
      <c r="S25" s="118"/>
      <c r="T25" s="119"/>
      <c r="U25" s="118"/>
      <c r="V25" s="118"/>
      <c r="W25" s="118"/>
      <c r="X25" s="118"/>
      <c r="Y25" s="118"/>
      <c r="Z25" s="119"/>
      <c r="AA25" s="118"/>
      <c r="AB25" s="118">
        <v>9982164301</v>
      </c>
      <c r="AC25" s="118">
        <v>6104748303</v>
      </c>
      <c r="AD25" s="118">
        <v>3877415998</v>
      </c>
      <c r="AE25" s="118">
        <v>3870831885</v>
      </c>
      <c r="AF25" s="119">
        <v>99.83</v>
      </c>
      <c r="AG25" s="118">
        <v>6584113</v>
      </c>
      <c r="AH25" s="118"/>
      <c r="AI25" s="118"/>
      <c r="AJ25" s="118"/>
      <c r="AK25" s="118"/>
      <c r="AL25" s="119"/>
      <c r="AM25" s="118"/>
      <c r="AN25" s="120">
        <v>20724588430</v>
      </c>
      <c r="AO25" s="120">
        <v>12261754996</v>
      </c>
      <c r="AP25" s="120">
        <v>8462833434</v>
      </c>
      <c r="AQ25" s="120">
        <v>8449665208</v>
      </c>
      <c r="AR25" s="121">
        <v>299.67</v>
      </c>
      <c r="AS25" s="120">
        <v>13168226</v>
      </c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</row>
    <row r="26" spans="1:59" x14ac:dyDescent="0.2">
      <c r="A26" s="102"/>
      <c r="B26" s="102" t="s">
        <v>81</v>
      </c>
      <c r="C26" s="102" t="s">
        <v>61</v>
      </c>
      <c r="D26" s="118">
        <v>16547613622</v>
      </c>
      <c r="E26" s="118">
        <v>71552795</v>
      </c>
      <c r="F26" s="118">
        <v>16476060827</v>
      </c>
      <c r="G26" s="118">
        <v>15929738846</v>
      </c>
      <c r="H26" s="119">
        <v>96.68</v>
      </c>
      <c r="I26" s="118">
        <v>546321981</v>
      </c>
      <c r="J26" s="118">
        <v>1687981473</v>
      </c>
      <c r="K26" s="118">
        <v>25658777</v>
      </c>
      <c r="L26" s="118">
        <v>1662322696</v>
      </c>
      <c r="M26" s="118">
        <v>1534830517</v>
      </c>
      <c r="N26" s="119">
        <v>92.33</v>
      </c>
      <c r="O26" s="118">
        <v>127492179</v>
      </c>
      <c r="P26" s="118"/>
      <c r="Q26" s="118"/>
      <c r="R26" s="118"/>
      <c r="S26" s="118"/>
      <c r="T26" s="119"/>
      <c r="U26" s="118"/>
      <c r="V26" s="118"/>
      <c r="W26" s="118"/>
      <c r="X26" s="118"/>
      <c r="Y26" s="118"/>
      <c r="Z26" s="119"/>
      <c r="AA26" s="118"/>
      <c r="AB26" s="118">
        <v>14859632149</v>
      </c>
      <c r="AC26" s="118">
        <v>45894018</v>
      </c>
      <c r="AD26" s="118">
        <v>14813738131</v>
      </c>
      <c r="AE26" s="118">
        <v>14394908329</v>
      </c>
      <c r="AF26" s="119">
        <v>97.17</v>
      </c>
      <c r="AG26" s="118">
        <v>418829802</v>
      </c>
      <c r="AH26" s="118"/>
      <c r="AI26" s="118"/>
      <c r="AJ26" s="118"/>
      <c r="AK26" s="118"/>
      <c r="AL26" s="119"/>
      <c r="AM26" s="118"/>
      <c r="AN26" s="120">
        <v>33095227244</v>
      </c>
      <c r="AO26" s="120">
        <v>143105590</v>
      </c>
      <c r="AP26" s="120">
        <v>32952121654</v>
      </c>
      <c r="AQ26" s="120">
        <v>31859477692</v>
      </c>
      <c r="AR26" s="121">
        <v>286.18</v>
      </c>
      <c r="AS26" s="120">
        <v>1092643962</v>
      </c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</row>
    <row r="27" spans="1:59" x14ac:dyDescent="0.2">
      <c r="A27" s="102" t="s">
        <v>82</v>
      </c>
      <c r="B27" s="102"/>
      <c r="C27" s="102"/>
      <c r="D27" s="118">
        <v>916840970742.17993</v>
      </c>
      <c r="E27" s="118">
        <v>56425334600</v>
      </c>
      <c r="F27" s="118">
        <v>860415636142.17993</v>
      </c>
      <c r="G27" s="118">
        <v>705784898412.1001</v>
      </c>
      <c r="H27" s="119">
        <v>1917.97</v>
      </c>
      <c r="I27" s="118">
        <v>154630737730.07999</v>
      </c>
      <c r="J27" s="118">
        <v>44560996722.18</v>
      </c>
      <c r="K27" s="118">
        <v>1586679377</v>
      </c>
      <c r="L27" s="118">
        <v>42974317345.18</v>
      </c>
      <c r="M27" s="118">
        <v>41747463524.389999</v>
      </c>
      <c r="N27" s="119">
        <v>1858.9199999999998</v>
      </c>
      <c r="O27" s="118">
        <v>1226853820.79</v>
      </c>
      <c r="P27" s="118"/>
      <c r="Q27" s="118"/>
      <c r="R27" s="118"/>
      <c r="S27" s="118"/>
      <c r="T27" s="119"/>
      <c r="U27" s="118"/>
      <c r="V27" s="118">
        <v>178200000</v>
      </c>
      <c r="W27" s="118">
        <v>17784855</v>
      </c>
      <c r="X27" s="118">
        <v>160415145</v>
      </c>
      <c r="Y27" s="118">
        <v>160415145</v>
      </c>
      <c r="Z27" s="119">
        <v>100</v>
      </c>
      <c r="AA27" s="118">
        <v>0</v>
      </c>
      <c r="AB27" s="118">
        <v>872101774020</v>
      </c>
      <c r="AC27" s="118">
        <v>54820870368</v>
      </c>
      <c r="AD27" s="118">
        <v>817280903652</v>
      </c>
      <c r="AE27" s="118">
        <v>663877019742.70996</v>
      </c>
      <c r="AF27" s="119">
        <v>1607.12</v>
      </c>
      <c r="AG27" s="118">
        <v>153403883909.28998</v>
      </c>
      <c r="AH27" s="118"/>
      <c r="AI27" s="118"/>
      <c r="AJ27" s="118"/>
      <c r="AK27" s="118"/>
      <c r="AL27" s="119"/>
      <c r="AM27" s="118"/>
      <c r="AN27" s="120">
        <v>1833681941484.3599</v>
      </c>
      <c r="AO27" s="120">
        <v>112850669200</v>
      </c>
      <c r="AP27" s="120">
        <v>1720831272284.3599</v>
      </c>
      <c r="AQ27" s="120">
        <v>1411569796824.2002</v>
      </c>
      <c r="AR27" s="121">
        <v>5484.01</v>
      </c>
      <c r="AS27" s="120">
        <v>309261475460.15997</v>
      </c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</row>
    <row r="28" spans="1:59" x14ac:dyDescent="0.2">
      <c r="A28" s="102" t="s">
        <v>83</v>
      </c>
      <c r="B28" s="102" t="s">
        <v>84</v>
      </c>
      <c r="C28" s="102" t="s">
        <v>61</v>
      </c>
      <c r="D28" s="118">
        <v>28005374521</v>
      </c>
      <c r="E28" s="118">
        <v>301956742</v>
      </c>
      <c r="F28" s="118">
        <v>27703417779</v>
      </c>
      <c r="G28" s="118">
        <v>24152977044</v>
      </c>
      <c r="H28" s="119">
        <v>87.18</v>
      </c>
      <c r="I28" s="118">
        <v>3550440735</v>
      </c>
      <c r="J28" s="118">
        <v>9710082992</v>
      </c>
      <c r="K28" s="118">
        <v>63070459</v>
      </c>
      <c r="L28" s="118">
        <v>9647012533</v>
      </c>
      <c r="M28" s="118">
        <v>8896940042</v>
      </c>
      <c r="N28" s="119">
        <v>92.22</v>
      </c>
      <c r="O28" s="118">
        <v>750072491</v>
      </c>
      <c r="P28" s="118"/>
      <c r="Q28" s="118"/>
      <c r="R28" s="118"/>
      <c r="S28" s="118"/>
      <c r="T28" s="119"/>
      <c r="U28" s="118"/>
      <c r="V28" s="118"/>
      <c r="W28" s="118"/>
      <c r="X28" s="118"/>
      <c r="Y28" s="118"/>
      <c r="Z28" s="119"/>
      <c r="AA28" s="118"/>
      <c r="AB28" s="118">
        <v>18295291529</v>
      </c>
      <c r="AC28" s="118">
        <v>238886283</v>
      </c>
      <c r="AD28" s="118">
        <v>18056405246</v>
      </c>
      <c r="AE28" s="118">
        <v>15256037002</v>
      </c>
      <c r="AF28" s="119">
        <v>84.49</v>
      </c>
      <c r="AG28" s="118">
        <v>2800368244</v>
      </c>
      <c r="AH28" s="118"/>
      <c r="AI28" s="118"/>
      <c r="AJ28" s="118"/>
      <c r="AK28" s="118"/>
      <c r="AL28" s="119"/>
      <c r="AM28" s="118"/>
      <c r="AN28" s="120">
        <v>56010749042</v>
      </c>
      <c r="AO28" s="120">
        <v>603913484</v>
      </c>
      <c r="AP28" s="120">
        <v>55406835558</v>
      </c>
      <c r="AQ28" s="120">
        <v>48305954088</v>
      </c>
      <c r="AR28" s="121">
        <v>263.89</v>
      </c>
      <c r="AS28" s="120">
        <v>7100881470</v>
      </c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</row>
    <row r="29" spans="1:59" x14ac:dyDescent="0.2">
      <c r="A29" s="102" t="s">
        <v>85</v>
      </c>
      <c r="B29" s="102"/>
      <c r="C29" s="102"/>
      <c r="D29" s="118">
        <v>28005374521</v>
      </c>
      <c r="E29" s="118">
        <v>301956742</v>
      </c>
      <c r="F29" s="118">
        <v>27703417779</v>
      </c>
      <c r="G29" s="118">
        <v>24152977044</v>
      </c>
      <c r="H29" s="119">
        <v>87.18</v>
      </c>
      <c r="I29" s="118">
        <v>3550440735</v>
      </c>
      <c r="J29" s="118">
        <v>9710082992</v>
      </c>
      <c r="K29" s="118">
        <v>63070459</v>
      </c>
      <c r="L29" s="118">
        <v>9647012533</v>
      </c>
      <c r="M29" s="118">
        <v>8896940042</v>
      </c>
      <c r="N29" s="119">
        <v>92.22</v>
      </c>
      <c r="O29" s="118">
        <v>750072491</v>
      </c>
      <c r="P29" s="118"/>
      <c r="Q29" s="118"/>
      <c r="R29" s="118"/>
      <c r="S29" s="118"/>
      <c r="T29" s="119"/>
      <c r="U29" s="118"/>
      <c r="V29" s="118"/>
      <c r="W29" s="118"/>
      <c r="X29" s="118"/>
      <c r="Y29" s="118"/>
      <c r="Z29" s="119"/>
      <c r="AA29" s="118"/>
      <c r="AB29" s="118">
        <v>18295291529</v>
      </c>
      <c r="AC29" s="118">
        <v>238886283</v>
      </c>
      <c r="AD29" s="118">
        <v>18056405246</v>
      </c>
      <c r="AE29" s="118">
        <v>15256037002</v>
      </c>
      <c r="AF29" s="119">
        <v>84.49</v>
      </c>
      <c r="AG29" s="118">
        <v>2800368244</v>
      </c>
      <c r="AH29" s="118"/>
      <c r="AI29" s="118"/>
      <c r="AJ29" s="118"/>
      <c r="AK29" s="118"/>
      <c r="AL29" s="119"/>
      <c r="AM29" s="118"/>
      <c r="AN29" s="120">
        <v>56010749042</v>
      </c>
      <c r="AO29" s="120">
        <v>603913484</v>
      </c>
      <c r="AP29" s="120">
        <v>55406835558</v>
      </c>
      <c r="AQ29" s="120">
        <v>48305954088</v>
      </c>
      <c r="AR29" s="121">
        <v>263.89</v>
      </c>
      <c r="AS29" s="120">
        <v>7100881470</v>
      </c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</row>
    <row r="30" spans="1:59" x14ac:dyDescent="0.2">
      <c r="A30" s="102" t="s">
        <v>86</v>
      </c>
      <c r="B30" s="102" t="s">
        <v>87</v>
      </c>
      <c r="C30" s="102" t="s">
        <v>61</v>
      </c>
      <c r="D30" s="118">
        <v>10865552753</v>
      </c>
      <c r="E30" s="118">
        <v>178901796</v>
      </c>
      <c r="F30" s="118">
        <v>10686650957</v>
      </c>
      <c r="G30" s="118">
        <v>6989508840</v>
      </c>
      <c r="H30" s="119">
        <v>65.400000000000006</v>
      </c>
      <c r="I30" s="118">
        <v>3697142117</v>
      </c>
      <c r="J30" s="118">
        <v>423788454</v>
      </c>
      <c r="K30" s="118">
        <v>8233281</v>
      </c>
      <c r="L30" s="118">
        <v>415555173</v>
      </c>
      <c r="M30" s="118">
        <v>403696185</v>
      </c>
      <c r="N30" s="119">
        <v>97.15</v>
      </c>
      <c r="O30" s="118">
        <v>11858988</v>
      </c>
      <c r="P30" s="118"/>
      <c r="Q30" s="118"/>
      <c r="R30" s="118"/>
      <c r="S30" s="118"/>
      <c r="T30" s="119"/>
      <c r="U30" s="118"/>
      <c r="V30" s="118"/>
      <c r="W30" s="118"/>
      <c r="X30" s="118"/>
      <c r="Y30" s="118"/>
      <c r="Z30" s="119"/>
      <c r="AA30" s="118"/>
      <c r="AB30" s="118">
        <v>10441764299</v>
      </c>
      <c r="AC30" s="118">
        <v>170668515</v>
      </c>
      <c r="AD30" s="118">
        <v>10271095784</v>
      </c>
      <c r="AE30" s="118">
        <v>6585812655</v>
      </c>
      <c r="AF30" s="119">
        <v>64.12</v>
      </c>
      <c r="AG30" s="118">
        <v>3685283129</v>
      </c>
      <c r="AH30" s="118"/>
      <c r="AI30" s="118"/>
      <c r="AJ30" s="118"/>
      <c r="AK30" s="118"/>
      <c r="AL30" s="119"/>
      <c r="AM30" s="118"/>
      <c r="AN30" s="120">
        <v>21731105506</v>
      </c>
      <c r="AO30" s="120">
        <v>357803592</v>
      </c>
      <c r="AP30" s="120">
        <v>21373301914</v>
      </c>
      <c r="AQ30" s="120">
        <v>13979017680</v>
      </c>
      <c r="AR30" s="121">
        <v>226.67000000000002</v>
      </c>
      <c r="AS30" s="120">
        <v>7394284234</v>
      </c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</row>
    <row r="31" spans="1:59" x14ac:dyDescent="0.2">
      <c r="A31" s="102"/>
      <c r="B31" s="102" t="s">
        <v>88</v>
      </c>
      <c r="C31" s="102" t="s">
        <v>61</v>
      </c>
      <c r="D31" s="118">
        <v>222024601893</v>
      </c>
      <c r="E31" s="118">
        <v>3938188928</v>
      </c>
      <c r="F31" s="118">
        <v>218086412965</v>
      </c>
      <c r="G31" s="118">
        <v>169688912603</v>
      </c>
      <c r="H31" s="119">
        <v>77.81</v>
      </c>
      <c r="I31" s="118">
        <v>48397500362</v>
      </c>
      <c r="J31" s="118">
        <v>4798142668</v>
      </c>
      <c r="K31" s="118">
        <v>0</v>
      </c>
      <c r="L31" s="118">
        <v>4798142668</v>
      </c>
      <c r="M31" s="118">
        <v>4485566385</v>
      </c>
      <c r="N31" s="119">
        <v>93.49</v>
      </c>
      <c r="O31" s="118">
        <v>312576283</v>
      </c>
      <c r="P31" s="118"/>
      <c r="Q31" s="118"/>
      <c r="R31" s="118"/>
      <c r="S31" s="118"/>
      <c r="T31" s="119"/>
      <c r="U31" s="118"/>
      <c r="V31" s="118"/>
      <c r="W31" s="118"/>
      <c r="X31" s="118"/>
      <c r="Y31" s="118"/>
      <c r="Z31" s="119"/>
      <c r="AA31" s="118"/>
      <c r="AB31" s="118">
        <v>217226459225</v>
      </c>
      <c r="AC31" s="118">
        <v>3938188928</v>
      </c>
      <c r="AD31" s="118">
        <v>213288270297</v>
      </c>
      <c r="AE31" s="118">
        <v>165203346218</v>
      </c>
      <c r="AF31" s="119">
        <v>77.459999999999994</v>
      </c>
      <c r="AG31" s="118">
        <v>48084924079</v>
      </c>
      <c r="AH31" s="118"/>
      <c r="AI31" s="118"/>
      <c r="AJ31" s="118"/>
      <c r="AK31" s="118"/>
      <c r="AL31" s="119"/>
      <c r="AM31" s="118"/>
      <c r="AN31" s="120">
        <v>444049203786</v>
      </c>
      <c r="AO31" s="120">
        <v>7876377856</v>
      </c>
      <c r="AP31" s="120">
        <v>436172825930</v>
      </c>
      <c r="AQ31" s="120">
        <v>339377825206</v>
      </c>
      <c r="AR31" s="121">
        <v>248.76</v>
      </c>
      <c r="AS31" s="120">
        <v>96795000724</v>
      </c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</row>
    <row r="32" spans="1:59" x14ac:dyDescent="0.2">
      <c r="A32" s="102"/>
      <c r="B32" s="102" t="s">
        <v>89</v>
      </c>
      <c r="C32" s="102" t="s">
        <v>61</v>
      </c>
      <c r="D32" s="118">
        <v>8198369122</v>
      </c>
      <c r="E32" s="118">
        <v>1635919449</v>
      </c>
      <c r="F32" s="118">
        <v>6562449673</v>
      </c>
      <c r="G32" s="118">
        <v>6363062560</v>
      </c>
      <c r="H32" s="119">
        <v>96.96</v>
      </c>
      <c r="I32" s="118">
        <v>199387113</v>
      </c>
      <c r="J32" s="118">
        <v>391825766</v>
      </c>
      <c r="K32" s="118">
        <v>6301303</v>
      </c>
      <c r="L32" s="118">
        <v>385524463</v>
      </c>
      <c r="M32" s="118">
        <v>385524463</v>
      </c>
      <c r="N32" s="119">
        <v>100</v>
      </c>
      <c r="O32" s="118">
        <v>0</v>
      </c>
      <c r="P32" s="118"/>
      <c r="Q32" s="118"/>
      <c r="R32" s="118"/>
      <c r="S32" s="118"/>
      <c r="T32" s="119"/>
      <c r="U32" s="118"/>
      <c r="V32" s="118"/>
      <c r="W32" s="118"/>
      <c r="X32" s="118"/>
      <c r="Y32" s="118"/>
      <c r="Z32" s="119"/>
      <c r="AA32" s="118"/>
      <c r="AB32" s="118">
        <v>7806543356</v>
      </c>
      <c r="AC32" s="118">
        <v>1629618146</v>
      </c>
      <c r="AD32" s="118">
        <v>6176925210</v>
      </c>
      <c r="AE32" s="118">
        <v>5977538097</v>
      </c>
      <c r="AF32" s="119">
        <v>96.77</v>
      </c>
      <c r="AG32" s="118">
        <v>199387113</v>
      </c>
      <c r="AH32" s="118"/>
      <c r="AI32" s="118"/>
      <c r="AJ32" s="118"/>
      <c r="AK32" s="118"/>
      <c r="AL32" s="119"/>
      <c r="AM32" s="118"/>
      <c r="AN32" s="120">
        <v>16396738244</v>
      </c>
      <c r="AO32" s="120">
        <v>3271838898</v>
      </c>
      <c r="AP32" s="120">
        <v>13124899346</v>
      </c>
      <c r="AQ32" s="120">
        <v>12726125120</v>
      </c>
      <c r="AR32" s="121">
        <v>293.72999999999996</v>
      </c>
      <c r="AS32" s="120">
        <v>398774226</v>
      </c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</row>
    <row r="33" spans="1:59" x14ac:dyDescent="0.2">
      <c r="A33" s="102"/>
      <c r="B33" s="102" t="s">
        <v>90</v>
      </c>
      <c r="C33" s="102" t="s">
        <v>61</v>
      </c>
      <c r="D33" s="118">
        <v>390391888026</v>
      </c>
      <c r="E33" s="118">
        <v>3611140631</v>
      </c>
      <c r="F33" s="118">
        <v>386780747395</v>
      </c>
      <c r="G33" s="118">
        <v>189852043820</v>
      </c>
      <c r="H33" s="119">
        <v>49.09</v>
      </c>
      <c r="I33" s="118">
        <v>196928703575</v>
      </c>
      <c r="J33" s="118">
        <v>2727645230</v>
      </c>
      <c r="K33" s="118">
        <v>111879671</v>
      </c>
      <c r="L33" s="118">
        <v>2615765559</v>
      </c>
      <c r="M33" s="118">
        <v>2317112290</v>
      </c>
      <c r="N33" s="119">
        <v>88.58</v>
      </c>
      <c r="O33" s="118">
        <v>298653269</v>
      </c>
      <c r="P33" s="118"/>
      <c r="Q33" s="118"/>
      <c r="R33" s="118"/>
      <c r="S33" s="118"/>
      <c r="T33" s="119"/>
      <c r="U33" s="118"/>
      <c r="V33" s="118"/>
      <c r="W33" s="118"/>
      <c r="X33" s="118"/>
      <c r="Y33" s="118"/>
      <c r="Z33" s="119"/>
      <c r="AA33" s="118"/>
      <c r="AB33" s="118">
        <v>387664242796</v>
      </c>
      <c r="AC33" s="118">
        <v>3499260960</v>
      </c>
      <c r="AD33" s="118">
        <v>384164981836</v>
      </c>
      <c r="AE33" s="118">
        <v>187534931530</v>
      </c>
      <c r="AF33" s="119">
        <v>48.82</v>
      </c>
      <c r="AG33" s="118">
        <v>196630050306</v>
      </c>
      <c r="AH33" s="118"/>
      <c r="AI33" s="118"/>
      <c r="AJ33" s="118"/>
      <c r="AK33" s="118"/>
      <c r="AL33" s="119"/>
      <c r="AM33" s="118"/>
      <c r="AN33" s="120">
        <v>780783776052</v>
      </c>
      <c r="AO33" s="120">
        <v>7222281262</v>
      </c>
      <c r="AP33" s="120">
        <v>773561494790</v>
      </c>
      <c r="AQ33" s="120">
        <v>379704087640</v>
      </c>
      <c r="AR33" s="121">
        <v>186.49</v>
      </c>
      <c r="AS33" s="120">
        <v>393857407150</v>
      </c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</row>
    <row r="34" spans="1:59" x14ac:dyDescent="0.2">
      <c r="A34" s="102"/>
      <c r="B34" s="102" t="s">
        <v>91</v>
      </c>
      <c r="C34" s="102" t="s">
        <v>61</v>
      </c>
      <c r="D34" s="118">
        <v>2224491634</v>
      </c>
      <c r="E34" s="118">
        <v>69598278</v>
      </c>
      <c r="F34" s="118">
        <v>2154893356</v>
      </c>
      <c r="G34" s="118">
        <v>2140873197</v>
      </c>
      <c r="H34" s="119">
        <v>99.35</v>
      </c>
      <c r="I34" s="118">
        <v>14020159</v>
      </c>
      <c r="J34" s="118">
        <v>1268606576</v>
      </c>
      <c r="K34" s="118">
        <v>59580114</v>
      </c>
      <c r="L34" s="118">
        <v>1209026462</v>
      </c>
      <c r="M34" s="118">
        <v>1195006303</v>
      </c>
      <c r="N34" s="119">
        <v>98.84</v>
      </c>
      <c r="O34" s="118">
        <v>14020159</v>
      </c>
      <c r="P34" s="118"/>
      <c r="Q34" s="118"/>
      <c r="R34" s="118"/>
      <c r="S34" s="118"/>
      <c r="T34" s="119"/>
      <c r="U34" s="118"/>
      <c r="V34" s="118"/>
      <c r="W34" s="118"/>
      <c r="X34" s="118"/>
      <c r="Y34" s="118"/>
      <c r="Z34" s="119"/>
      <c r="AA34" s="118"/>
      <c r="AB34" s="118">
        <v>955885058</v>
      </c>
      <c r="AC34" s="118">
        <v>10018164</v>
      </c>
      <c r="AD34" s="118">
        <v>945866894</v>
      </c>
      <c r="AE34" s="118">
        <v>945866894</v>
      </c>
      <c r="AF34" s="119">
        <v>100</v>
      </c>
      <c r="AG34" s="118">
        <v>0</v>
      </c>
      <c r="AH34" s="118"/>
      <c r="AI34" s="118"/>
      <c r="AJ34" s="118"/>
      <c r="AK34" s="118"/>
      <c r="AL34" s="119"/>
      <c r="AM34" s="118"/>
      <c r="AN34" s="120">
        <v>4448983268</v>
      </c>
      <c r="AO34" s="120">
        <v>139196556</v>
      </c>
      <c r="AP34" s="120">
        <v>4309786712</v>
      </c>
      <c r="AQ34" s="120">
        <v>4281746394</v>
      </c>
      <c r="AR34" s="121">
        <v>298.19</v>
      </c>
      <c r="AS34" s="120">
        <v>28040318</v>
      </c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</row>
    <row r="35" spans="1:59" x14ac:dyDescent="0.2">
      <c r="A35" s="102"/>
      <c r="B35" s="102" t="s">
        <v>92</v>
      </c>
      <c r="C35" s="102" t="s">
        <v>61</v>
      </c>
      <c r="D35" s="118">
        <v>39280355512</v>
      </c>
      <c r="E35" s="118">
        <v>128604130</v>
      </c>
      <c r="F35" s="118">
        <v>39151751382</v>
      </c>
      <c r="G35" s="118">
        <v>29239801707</v>
      </c>
      <c r="H35" s="119">
        <v>74.680000000000007</v>
      </c>
      <c r="I35" s="118">
        <v>9911949675</v>
      </c>
      <c r="J35" s="118">
        <v>375229144</v>
      </c>
      <c r="K35" s="118">
        <v>4440608</v>
      </c>
      <c r="L35" s="118">
        <v>370788536</v>
      </c>
      <c r="M35" s="118">
        <v>366159040</v>
      </c>
      <c r="N35" s="119">
        <v>98.75</v>
      </c>
      <c r="O35" s="118">
        <v>4629496</v>
      </c>
      <c r="P35" s="118"/>
      <c r="Q35" s="118"/>
      <c r="R35" s="118"/>
      <c r="S35" s="118"/>
      <c r="T35" s="119"/>
      <c r="U35" s="118"/>
      <c r="V35" s="118"/>
      <c r="W35" s="118"/>
      <c r="X35" s="118"/>
      <c r="Y35" s="118"/>
      <c r="Z35" s="119"/>
      <c r="AA35" s="118"/>
      <c r="AB35" s="118">
        <v>38905126368</v>
      </c>
      <c r="AC35" s="118">
        <v>124163522</v>
      </c>
      <c r="AD35" s="118">
        <v>38780962846</v>
      </c>
      <c r="AE35" s="118">
        <v>28873642667</v>
      </c>
      <c r="AF35" s="119">
        <v>74.45</v>
      </c>
      <c r="AG35" s="118">
        <v>9907320179</v>
      </c>
      <c r="AH35" s="118"/>
      <c r="AI35" s="118"/>
      <c r="AJ35" s="118"/>
      <c r="AK35" s="118"/>
      <c r="AL35" s="119"/>
      <c r="AM35" s="118"/>
      <c r="AN35" s="120">
        <v>78560711024</v>
      </c>
      <c r="AO35" s="120">
        <v>257208260</v>
      </c>
      <c r="AP35" s="120">
        <v>78303502764</v>
      </c>
      <c r="AQ35" s="120">
        <v>58479603414</v>
      </c>
      <c r="AR35" s="121">
        <v>247.88</v>
      </c>
      <c r="AS35" s="120">
        <v>19823899350</v>
      </c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</row>
    <row r="36" spans="1:59" x14ac:dyDescent="0.2">
      <c r="A36" s="102"/>
      <c r="B36" s="102" t="s">
        <v>93</v>
      </c>
      <c r="C36" s="102" t="s">
        <v>61</v>
      </c>
      <c r="D36" s="118">
        <v>76624500124.880005</v>
      </c>
      <c r="E36" s="118">
        <v>510119433</v>
      </c>
      <c r="F36" s="118">
        <v>76114380691.880005</v>
      </c>
      <c r="G36" s="118">
        <v>57589045469</v>
      </c>
      <c r="H36" s="119">
        <v>75.66</v>
      </c>
      <c r="I36" s="118">
        <v>18525335222.880001</v>
      </c>
      <c r="J36" s="118">
        <v>928245835</v>
      </c>
      <c r="K36" s="118">
        <v>42550191</v>
      </c>
      <c r="L36" s="118">
        <v>885695644</v>
      </c>
      <c r="M36" s="118">
        <v>883488813</v>
      </c>
      <c r="N36" s="119">
        <v>99.75</v>
      </c>
      <c r="O36" s="118">
        <v>2206831</v>
      </c>
      <c r="P36" s="118"/>
      <c r="Q36" s="118"/>
      <c r="R36" s="118"/>
      <c r="S36" s="118"/>
      <c r="T36" s="119"/>
      <c r="U36" s="118"/>
      <c r="V36" s="118"/>
      <c r="W36" s="118"/>
      <c r="X36" s="118"/>
      <c r="Y36" s="118"/>
      <c r="Z36" s="119"/>
      <c r="AA36" s="118"/>
      <c r="AB36" s="118">
        <v>75696254289.880005</v>
      </c>
      <c r="AC36" s="118">
        <v>467569242</v>
      </c>
      <c r="AD36" s="118">
        <v>75228685047.880005</v>
      </c>
      <c r="AE36" s="118">
        <v>56705556656</v>
      </c>
      <c r="AF36" s="119">
        <v>75.38</v>
      </c>
      <c r="AG36" s="118">
        <v>18523128391.880001</v>
      </c>
      <c r="AH36" s="118"/>
      <c r="AI36" s="118"/>
      <c r="AJ36" s="118"/>
      <c r="AK36" s="118"/>
      <c r="AL36" s="119"/>
      <c r="AM36" s="118"/>
      <c r="AN36" s="120">
        <v>153249000249.76001</v>
      </c>
      <c r="AO36" s="120">
        <v>1020238866</v>
      </c>
      <c r="AP36" s="120">
        <v>152228761383.76001</v>
      </c>
      <c r="AQ36" s="120">
        <v>115178090938</v>
      </c>
      <c r="AR36" s="121">
        <v>250.79</v>
      </c>
      <c r="AS36" s="120">
        <v>37050670445.760002</v>
      </c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</row>
    <row r="37" spans="1:59" x14ac:dyDescent="0.2">
      <c r="A37" s="102"/>
      <c r="B37" s="102" t="s">
        <v>94</v>
      </c>
      <c r="C37" s="102" t="s">
        <v>61</v>
      </c>
      <c r="D37" s="118">
        <v>14605174603</v>
      </c>
      <c r="E37" s="118">
        <v>169126616</v>
      </c>
      <c r="F37" s="118">
        <v>14436047987</v>
      </c>
      <c r="G37" s="118">
        <v>12559945577</v>
      </c>
      <c r="H37" s="119">
        <v>87</v>
      </c>
      <c r="I37" s="118">
        <v>1876102410</v>
      </c>
      <c r="J37" s="118">
        <v>481212267</v>
      </c>
      <c r="K37" s="118">
        <v>16249944</v>
      </c>
      <c r="L37" s="118">
        <v>464962323</v>
      </c>
      <c r="M37" s="118">
        <v>464962323</v>
      </c>
      <c r="N37" s="119">
        <v>100</v>
      </c>
      <c r="O37" s="118">
        <v>0</v>
      </c>
      <c r="P37" s="118"/>
      <c r="Q37" s="118"/>
      <c r="R37" s="118"/>
      <c r="S37" s="118"/>
      <c r="T37" s="119"/>
      <c r="U37" s="118"/>
      <c r="V37" s="118"/>
      <c r="W37" s="118"/>
      <c r="X37" s="118"/>
      <c r="Y37" s="118"/>
      <c r="Z37" s="119"/>
      <c r="AA37" s="118"/>
      <c r="AB37" s="118">
        <v>14123962336</v>
      </c>
      <c r="AC37" s="118">
        <v>152876672</v>
      </c>
      <c r="AD37" s="118">
        <v>13971085664</v>
      </c>
      <c r="AE37" s="118">
        <v>12094983254</v>
      </c>
      <c r="AF37" s="119">
        <v>86.57</v>
      </c>
      <c r="AG37" s="118">
        <v>1876102410</v>
      </c>
      <c r="AH37" s="118"/>
      <c r="AI37" s="118"/>
      <c r="AJ37" s="118"/>
      <c r="AK37" s="118"/>
      <c r="AL37" s="119"/>
      <c r="AM37" s="118"/>
      <c r="AN37" s="120">
        <v>29210349206</v>
      </c>
      <c r="AO37" s="120">
        <v>338253232</v>
      </c>
      <c r="AP37" s="120">
        <v>28872095974</v>
      </c>
      <c r="AQ37" s="120">
        <v>25119891154</v>
      </c>
      <c r="AR37" s="121">
        <v>273.57</v>
      </c>
      <c r="AS37" s="120">
        <v>3752204820</v>
      </c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</row>
    <row r="38" spans="1:59" x14ac:dyDescent="0.2">
      <c r="A38" s="102"/>
      <c r="B38" s="102" t="s">
        <v>95</v>
      </c>
      <c r="C38" s="102" t="s">
        <v>61</v>
      </c>
      <c r="D38" s="118">
        <v>10881797131</v>
      </c>
      <c r="E38" s="118">
        <v>316155496</v>
      </c>
      <c r="F38" s="118">
        <v>10565641635</v>
      </c>
      <c r="G38" s="118">
        <v>10357897272</v>
      </c>
      <c r="H38" s="119">
        <v>98.03</v>
      </c>
      <c r="I38" s="118">
        <v>207744363</v>
      </c>
      <c r="J38" s="118">
        <v>95705187</v>
      </c>
      <c r="K38" s="118">
        <v>7010</v>
      </c>
      <c r="L38" s="118">
        <v>95698177</v>
      </c>
      <c r="M38" s="118">
        <v>93787367</v>
      </c>
      <c r="N38" s="119">
        <v>98</v>
      </c>
      <c r="O38" s="118">
        <v>1910810</v>
      </c>
      <c r="P38" s="118"/>
      <c r="Q38" s="118"/>
      <c r="R38" s="118"/>
      <c r="S38" s="118"/>
      <c r="T38" s="119"/>
      <c r="U38" s="118"/>
      <c r="V38" s="118"/>
      <c r="W38" s="118"/>
      <c r="X38" s="118"/>
      <c r="Y38" s="118"/>
      <c r="Z38" s="119"/>
      <c r="AA38" s="118"/>
      <c r="AB38" s="118">
        <v>10786091944</v>
      </c>
      <c r="AC38" s="118">
        <v>316148486</v>
      </c>
      <c r="AD38" s="118">
        <v>10469943458</v>
      </c>
      <c r="AE38" s="118">
        <v>10264109905</v>
      </c>
      <c r="AF38" s="119">
        <v>98.03</v>
      </c>
      <c r="AG38" s="118">
        <v>205833553</v>
      </c>
      <c r="AH38" s="118"/>
      <c r="AI38" s="118"/>
      <c r="AJ38" s="118"/>
      <c r="AK38" s="118"/>
      <c r="AL38" s="119"/>
      <c r="AM38" s="118"/>
      <c r="AN38" s="120">
        <v>21763594262</v>
      </c>
      <c r="AO38" s="120">
        <v>632310992</v>
      </c>
      <c r="AP38" s="120">
        <v>21131283270</v>
      </c>
      <c r="AQ38" s="120">
        <v>20715794544</v>
      </c>
      <c r="AR38" s="121">
        <v>294.06</v>
      </c>
      <c r="AS38" s="120">
        <v>415488726</v>
      </c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</row>
    <row r="39" spans="1:59" x14ac:dyDescent="0.2">
      <c r="A39" s="102"/>
      <c r="B39" s="102" t="s">
        <v>96</v>
      </c>
      <c r="C39" s="102" t="s">
        <v>61</v>
      </c>
      <c r="D39" s="118">
        <v>631206151</v>
      </c>
      <c r="E39" s="118">
        <v>34393325</v>
      </c>
      <c r="F39" s="118">
        <v>596812826</v>
      </c>
      <c r="G39" s="118">
        <v>596812826</v>
      </c>
      <c r="H39" s="119">
        <v>100</v>
      </c>
      <c r="I39" s="118">
        <v>0</v>
      </c>
      <c r="J39" s="118">
        <v>138561638</v>
      </c>
      <c r="K39" s="118">
        <v>11104195</v>
      </c>
      <c r="L39" s="118">
        <v>127457443</v>
      </c>
      <c r="M39" s="118">
        <v>127457443</v>
      </c>
      <c r="N39" s="119">
        <v>100</v>
      </c>
      <c r="O39" s="118">
        <v>0</v>
      </c>
      <c r="P39" s="118"/>
      <c r="Q39" s="118"/>
      <c r="R39" s="118"/>
      <c r="S39" s="118"/>
      <c r="T39" s="119"/>
      <c r="U39" s="118"/>
      <c r="V39" s="118"/>
      <c r="W39" s="118"/>
      <c r="X39" s="118"/>
      <c r="Y39" s="118"/>
      <c r="Z39" s="119"/>
      <c r="AA39" s="118"/>
      <c r="AB39" s="118">
        <v>492644513</v>
      </c>
      <c r="AC39" s="118">
        <v>23289130</v>
      </c>
      <c r="AD39" s="118">
        <v>469355383</v>
      </c>
      <c r="AE39" s="118">
        <v>469355383</v>
      </c>
      <c r="AF39" s="119">
        <v>100</v>
      </c>
      <c r="AG39" s="118">
        <v>0</v>
      </c>
      <c r="AH39" s="118"/>
      <c r="AI39" s="118"/>
      <c r="AJ39" s="118"/>
      <c r="AK39" s="118"/>
      <c r="AL39" s="119"/>
      <c r="AM39" s="118"/>
      <c r="AN39" s="120">
        <v>1262412302</v>
      </c>
      <c r="AO39" s="120">
        <v>68786650</v>
      </c>
      <c r="AP39" s="120">
        <v>1193625652</v>
      </c>
      <c r="AQ39" s="120">
        <v>1193625652</v>
      </c>
      <c r="AR39" s="121">
        <v>300</v>
      </c>
      <c r="AS39" s="120">
        <v>0</v>
      </c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</row>
    <row r="40" spans="1:59" x14ac:dyDescent="0.2">
      <c r="A40" s="102"/>
      <c r="B40" s="102" t="s">
        <v>97</v>
      </c>
      <c r="C40" s="102" t="s">
        <v>61</v>
      </c>
      <c r="D40" s="118">
        <v>3146093291</v>
      </c>
      <c r="E40" s="118">
        <v>763545153</v>
      </c>
      <c r="F40" s="118">
        <v>2382548138</v>
      </c>
      <c r="G40" s="118">
        <v>2276430602</v>
      </c>
      <c r="H40" s="119">
        <v>95.55</v>
      </c>
      <c r="I40" s="118">
        <v>106117536</v>
      </c>
      <c r="J40" s="118">
        <v>238998541</v>
      </c>
      <c r="K40" s="118">
        <v>8819989</v>
      </c>
      <c r="L40" s="118">
        <v>230178552</v>
      </c>
      <c r="M40" s="118">
        <v>230178552</v>
      </c>
      <c r="N40" s="119">
        <v>100</v>
      </c>
      <c r="O40" s="118">
        <v>0</v>
      </c>
      <c r="P40" s="118"/>
      <c r="Q40" s="118"/>
      <c r="R40" s="118"/>
      <c r="S40" s="118"/>
      <c r="T40" s="119"/>
      <c r="U40" s="118"/>
      <c r="V40" s="118"/>
      <c r="W40" s="118"/>
      <c r="X40" s="118"/>
      <c r="Y40" s="118"/>
      <c r="Z40" s="119"/>
      <c r="AA40" s="118"/>
      <c r="AB40" s="118">
        <v>2907094750</v>
      </c>
      <c r="AC40" s="118">
        <v>754725164</v>
      </c>
      <c r="AD40" s="118">
        <v>2152369586</v>
      </c>
      <c r="AE40" s="118">
        <v>2046252050</v>
      </c>
      <c r="AF40" s="119">
        <v>95.07</v>
      </c>
      <c r="AG40" s="118">
        <v>106117536</v>
      </c>
      <c r="AH40" s="118"/>
      <c r="AI40" s="118"/>
      <c r="AJ40" s="118"/>
      <c r="AK40" s="118"/>
      <c r="AL40" s="119"/>
      <c r="AM40" s="118"/>
      <c r="AN40" s="120">
        <v>6292186582</v>
      </c>
      <c r="AO40" s="120">
        <v>1527090306</v>
      </c>
      <c r="AP40" s="120">
        <v>4765096276</v>
      </c>
      <c r="AQ40" s="120">
        <v>4552861204</v>
      </c>
      <c r="AR40" s="121">
        <v>290.62</v>
      </c>
      <c r="AS40" s="120">
        <v>212235072</v>
      </c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</row>
    <row r="41" spans="1:59" x14ac:dyDescent="0.2">
      <c r="A41" s="102"/>
      <c r="B41" s="102" t="s">
        <v>98</v>
      </c>
      <c r="C41" s="102" t="s">
        <v>61</v>
      </c>
      <c r="D41" s="118">
        <v>50410705088</v>
      </c>
      <c r="E41" s="118">
        <v>1278092048</v>
      </c>
      <c r="F41" s="118">
        <v>49132613040</v>
      </c>
      <c r="G41" s="118">
        <v>40112379470</v>
      </c>
      <c r="H41" s="119">
        <v>81.64</v>
      </c>
      <c r="I41" s="118">
        <v>9020233570</v>
      </c>
      <c r="J41" s="118">
        <v>949193863</v>
      </c>
      <c r="K41" s="118">
        <v>351309337</v>
      </c>
      <c r="L41" s="118">
        <v>597884526</v>
      </c>
      <c r="M41" s="118">
        <v>562004399</v>
      </c>
      <c r="N41" s="119">
        <v>94</v>
      </c>
      <c r="O41" s="118">
        <v>35880127</v>
      </c>
      <c r="P41" s="118"/>
      <c r="Q41" s="118"/>
      <c r="R41" s="118"/>
      <c r="S41" s="118"/>
      <c r="T41" s="119"/>
      <c r="U41" s="118"/>
      <c r="V41" s="118"/>
      <c r="W41" s="118"/>
      <c r="X41" s="118"/>
      <c r="Y41" s="118"/>
      <c r="Z41" s="119"/>
      <c r="AA41" s="118"/>
      <c r="AB41" s="118">
        <v>49461511225</v>
      </c>
      <c r="AC41" s="118">
        <v>926782711</v>
      </c>
      <c r="AD41" s="118">
        <v>48534728514</v>
      </c>
      <c r="AE41" s="118">
        <v>39550375071</v>
      </c>
      <c r="AF41" s="119">
        <v>81.489999999999995</v>
      </c>
      <c r="AG41" s="118">
        <v>8984353443</v>
      </c>
      <c r="AH41" s="118"/>
      <c r="AI41" s="118"/>
      <c r="AJ41" s="118"/>
      <c r="AK41" s="118"/>
      <c r="AL41" s="119"/>
      <c r="AM41" s="118"/>
      <c r="AN41" s="120">
        <v>100821410176</v>
      </c>
      <c r="AO41" s="120">
        <v>2556184096</v>
      </c>
      <c r="AP41" s="120">
        <v>98265226080</v>
      </c>
      <c r="AQ41" s="120">
        <v>80224758940</v>
      </c>
      <c r="AR41" s="121">
        <v>257.13</v>
      </c>
      <c r="AS41" s="120">
        <v>18040467140</v>
      </c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</row>
    <row r="42" spans="1:59" x14ac:dyDescent="0.2">
      <c r="A42" s="102"/>
      <c r="B42" s="102" t="s">
        <v>99</v>
      </c>
      <c r="C42" s="102" t="s">
        <v>61</v>
      </c>
      <c r="D42" s="118">
        <v>22832180337</v>
      </c>
      <c r="E42" s="118">
        <v>691729847</v>
      </c>
      <c r="F42" s="118">
        <v>22140450490</v>
      </c>
      <c r="G42" s="118">
        <v>21585238953</v>
      </c>
      <c r="H42" s="119">
        <v>97.49</v>
      </c>
      <c r="I42" s="118">
        <v>555211537</v>
      </c>
      <c r="J42" s="118">
        <v>299552146</v>
      </c>
      <c r="K42" s="118">
        <v>26170404</v>
      </c>
      <c r="L42" s="118">
        <v>273381742</v>
      </c>
      <c r="M42" s="118">
        <v>273381742</v>
      </c>
      <c r="N42" s="119">
        <v>100</v>
      </c>
      <c r="O42" s="118">
        <v>0</v>
      </c>
      <c r="P42" s="118"/>
      <c r="Q42" s="118"/>
      <c r="R42" s="118"/>
      <c r="S42" s="118"/>
      <c r="T42" s="119"/>
      <c r="U42" s="118"/>
      <c r="V42" s="118"/>
      <c r="W42" s="118"/>
      <c r="X42" s="118"/>
      <c r="Y42" s="118"/>
      <c r="Z42" s="119"/>
      <c r="AA42" s="118"/>
      <c r="AB42" s="118">
        <v>22532628191</v>
      </c>
      <c r="AC42" s="118">
        <v>665559443</v>
      </c>
      <c r="AD42" s="118">
        <v>21867068748</v>
      </c>
      <c r="AE42" s="118">
        <v>21311857211</v>
      </c>
      <c r="AF42" s="119">
        <v>97.46</v>
      </c>
      <c r="AG42" s="118">
        <v>555211537</v>
      </c>
      <c r="AH42" s="118"/>
      <c r="AI42" s="118"/>
      <c r="AJ42" s="118"/>
      <c r="AK42" s="118"/>
      <c r="AL42" s="119"/>
      <c r="AM42" s="118"/>
      <c r="AN42" s="120">
        <v>45664360674</v>
      </c>
      <c r="AO42" s="120">
        <v>1383459694</v>
      </c>
      <c r="AP42" s="120">
        <v>44280900980</v>
      </c>
      <c r="AQ42" s="120">
        <v>43170477906</v>
      </c>
      <c r="AR42" s="121">
        <v>294.95</v>
      </c>
      <c r="AS42" s="120">
        <v>1110423074</v>
      </c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</row>
    <row r="43" spans="1:59" x14ac:dyDescent="0.2">
      <c r="A43" s="102"/>
      <c r="B43" s="102" t="s">
        <v>100</v>
      </c>
      <c r="C43" s="102" t="s">
        <v>61</v>
      </c>
      <c r="D43" s="118">
        <v>1337938573</v>
      </c>
      <c r="E43" s="118">
        <v>6139817</v>
      </c>
      <c r="F43" s="118">
        <v>1331798756</v>
      </c>
      <c r="G43" s="118">
        <v>1331798756</v>
      </c>
      <c r="H43" s="119">
        <v>100</v>
      </c>
      <c r="I43" s="118">
        <v>0</v>
      </c>
      <c r="J43" s="118">
        <v>138837927</v>
      </c>
      <c r="K43" s="118">
        <v>3520993</v>
      </c>
      <c r="L43" s="118">
        <v>135316934</v>
      </c>
      <c r="M43" s="118">
        <v>135316934</v>
      </c>
      <c r="N43" s="119">
        <v>100</v>
      </c>
      <c r="O43" s="118">
        <v>0</v>
      </c>
      <c r="P43" s="118"/>
      <c r="Q43" s="118"/>
      <c r="R43" s="118"/>
      <c r="S43" s="118"/>
      <c r="T43" s="119"/>
      <c r="U43" s="118"/>
      <c r="V43" s="118"/>
      <c r="W43" s="118"/>
      <c r="X43" s="118"/>
      <c r="Y43" s="118"/>
      <c r="Z43" s="119"/>
      <c r="AA43" s="118"/>
      <c r="AB43" s="118">
        <v>1199100646</v>
      </c>
      <c r="AC43" s="118">
        <v>2618824</v>
      </c>
      <c r="AD43" s="118">
        <v>1196481822</v>
      </c>
      <c r="AE43" s="118">
        <v>1196481822</v>
      </c>
      <c r="AF43" s="119">
        <v>100</v>
      </c>
      <c r="AG43" s="118">
        <v>0</v>
      </c>
      <c r="AH43" s="118"/>
      <c r="AI43" s="118"/>
      <c r="AJ43" s="118"/>
      <c r="AK43" s="118"/>
      <c r="AL43" s="119"/>
      <c r="AM43" s="118"/>
      <c r="AN43" s="120">
        <v>2675877146</v>
      </c>
      <c r="AO43" s="120">
        <v>12279634</v>
      </c>
      <c r="AP43" s="120">
        <v>2663597512</v>
      </c>
      <c r="AQ43" s="120">
        <v>2663597512</v>
      </c>
      <c r="AR43" s="121">
        <v>300</v>
      </c>
      <c r="AS43" s="120">
        <v>0</v>
      </c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</row>
    <row r="44" spans="1:59" x14ac:dyDescent="0.2">
      <c r="A44" s="102"/>
      <c r="B44" s="102" t="s">
        <v>101</v>
      </c>
      <c r="C44" s="102" t="s">
        <v>61</v>
      </c>
      <c r="D44" s="118">
        <v>1149326522</v>
      </c>
      <c r="E44" s="118">
        <v>24926338</v>
      </c>
      <c r="F44" s="118">
        <v>1124400184</v>
      </c>
      <c r="G44" s="118">
        <v>1013366638</v>
      </c>
      <c r="H44" s="119">
        <v>90.13</v>
      </c>
      <c r="I44" s="118">
        <v>111033546</v>
      </c>
      <c r="J44" s="118">
        <v>563879683</v>
      </c>
      <c r="K44" s="118">
        <v>12513005</v>
      </c>
      <c r="L44" s="118">
        <v>551366678</v>
      </c>
      <c r="M44" s="118">
        <v>454659799</v>
      </c>
      <c r="N44" s="119">
        <v>82.46</v>
      </c>
      <c r="O44" s="118">
        <v>96706879</v>
      </c>
      <c r="P44" s="118"/>
      <c r="Q44" s="118"/>
      <c r="R44" s="118"/>
      <c r="S44" s="118"/>
      <c r="T44" s="119"/>
      <c r="U44" s="118"/>
      <c r="V44" s="118"/>
      <c r="W44" s="118"/>
      <c r="X44" s="118"/>
      <c r="Y44" s="118"/>
      <c r="Z44" s="119"/>
      <c r="AA44" s="118"/>
      <c r="AB44" s="118">
        <v>585446839</v>
      </c>
      <c r="AC44" s="118">
        <v>12413333</v>
      </c>
      <c r="AD44" s="118">
        <v>573033506</v>
      </c>
      <c r="AE44" s="118">
        <v>558706839</v>
      </c>
      <c r="AF44" s="119">
        <v>97.5</v>
      </c>
      <c r="AG44" s="118">
        <v>14326667</v>
      </c>
      <c r="AH44" s="118"/>
      <c r="AI44" s="118"/>
      <c r="AJ44" s="118"/>
      <c r="AK44" s="118"/>
      <c r="AL44" s="119"/>
      <c r="AM44" s="118"/>
      <c r="AN44" s="120">
        <v>2298653044</v>
      </c>
      <c r="AO44" s="120">
        <v>49852676</v>
      </c>
      <c r="AP44" s="120">
        <v>2248800368</v>
      </c>
      <c r="AQ44" s="120">
        <v>2026733276</v>
      </c>
      <c r="AR44" s="121">
        <v>270.08999999999997</v>
      </c>
      <c r="AS44" s="120">
        <v>222067092</v>
      </c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</row>
    <row r="45" spans="1:59" x14ac:dyDescent="0.2">
      <c r="A45" s="102"/>
      <c r="B45" s="102" t="s">
        <v>102</v>
      </c>
      <c r="C45" s="102" t="s">
        <v>61</v>
      </c>
      <c r="D45" s="118">
        <v>1777996258</v>
      </c>
      <c r="E45" s="118">
        <v>17188984</v>
      </c>
      <c r="F45" s="118">
        <v>1760807274</v>
      </c>
      <c r="G45" s="118">
        <v>1626479518</v>
      </c>
      <c r="H45" s="119">
        <v>92.37</v>
      </c>
      <c r="I45" s="118">
        <v>134327756</v>
      </c>
      <c r="J45" s="118">
        <v>263494138</v>
      </c>
      <c r="K45" s="118">
        <v>1503938</v>
      </c>
      <c r="L45" s="118">
        <v>261990200</v>
      </c>
      <c r="M45" s="118">
        <v>257553505</v>
      </c>
      <c r="N45" s="119">
        <v>98.31</v>
      </c>
      <c r="O45" s="118">
        <v>4436695</v>
      </c>
      <c r="P45" s="118"/>
      <c r="Q45" s="118"/>
      <c r="R45" s="118"/>
      <c r="S45" s="118"/>
      <c r="T45" s="119"/>
      <c r="U45" s="118"/>
      <c r="V45" s="118"/>
      <c r="W45" s="118"/>
      <c r="X45" s="118"/>
      <c r="Y45" s="118"/>
      <c r="Z45" s="119"/>
      <c r="AA45" s="118"/>
      <c r="AB45" s="118">
        <v>1514502120</v>
      </c>
      <c r="AC45" s="118">
        <v>15685046</v>
      </c>
      <c r="AD45" s="118">
        <v>1498817074</v>
      </c>
      <c r="AE45" s="118">
        <v>1368926013</v>
      </c>
      <c r="AF45" s="119">
        <v>91.33</v>
      </c>
      <c r="AG45" s="118">
        <v>129891061</v>
      </c>
      <c r="AH45" s="118"/>
      <c r="AI45" s="118"/>
      <c r="AJ45" s="118"/>
      <c r="AK45" s="118"/>
      <c r="AL45" s="119"/>
      <c r="AM45" s="118"/>
      <c r="AN45" s="120">
        <v>3555992516</v>
      </c>
      <c r="AO45" s="120">
        <v>34377968</v>
      </c>
      <c r="AP45" s="120">
        <v>3521614548</v>
      </c>
      <c r="AQ45" s="120">
        <v>3252959036</v>
      </c>
      <c r="AR45" s="121">
        <v>282.01</v>
      </c>
      <c r="AS45" s="120">
        <v>268655512</v>
      </c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</row>
    <row r="46" spans="1:59" x14ac:dyDescent="0.2">
      <c r="A46" s="102"/>
      <c r="B46" s="102" t="s">
        <v>103</v>
      </c>
      <c r="C46" s="102" t="s">
        <v>61</v>
      </c>
      <c r="D46" s="118">
        <v>14824272184</v>
      </c>
      <c r="E46" s="118">
        <v>419950041</v>
      </c>
      <c r="F46" s="118">
        <v>14404322143</v>
      </c>
      <c r="G46" s="118">
        <v>14392199117</v>
      </c>
      <c r="H46" s="119">
        <v>99.92</v>
      </c>
      <c r="I46" s="118">
        <v>12123026</v>
      </c>
      <c r="J46" s="118">
        <v>1171733344</v>
      </c>
      <c r="K46" s="118">
        <v>15853960</v>
      </c>
      <c r="L46" s="118">
        <v>1155879384</v>
      </c>
      <c r="M46" s="118">
        <v>1155879384</v>
      </c>
      <c r="N46" s="119">
        <v>100</v>
      </c>
      <c r="O46" s="118">
        <v>0</v>
      </c>
      <c r="P46" s="118"/>
      <c r="Q46" s="118"/>
      <c r="R46" s="118"/>
      <c r="S46" s="118"/>
      <c r="T46" s="119"/>
      <c r="U46" s="118"/>
      <c r="V46" s="118"/>
      <c r="W46" s="118"/>
      <c r="X46" s="118"/>
      <c r="Y46" s="118"/>
      <c r="Z46" s="119"/>
      <c r="AA46" s="118"/>
      <c r="AB46" s="118">
        <v>13652538840</v>
      </c>
      <c r="AC46" s="118">
        <v>404096081</v>
      </c>
      <c r="AD46" s="118">
        <v>13248442759</v>
      </c>
      <c r="AE46" s="118">
        <v>13236319733</v>
      </c>
      <c r="AF46" s="119">
        <v>99.91</v>
      </c>
      <c r="AG46" s="118">
        <v>12123026</v>
      </c>
      <c r="AH46" s="118"/>
      <c r="AI46" s="118"/>
      <c r="AJ46" s="118"/>
      <c r="AK46" s="118"/>
      <c r="AL46" s="119"/>
      <c r="AM46" s="118"/>
      <c r="AN46" s="120">
        <v>29648544368</v>
      </c>
      <c r="AO46" s="120">
        <v>839900082</v>
      </c>
      <c r="AP46" s="120">
        <v>28808644286</v>
      </c>
      <c r="AQ46" s="120">
        <v>28784398234</v>
      </c>
      <c r="AR46" s="121">
        <v>299.83000000000004</v>
      </c>
      <c r="AS46" s="120">
        <v>24246052</v>
      </c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</row>
    <row r="47" spans="1:59" x14ac:dyDescent="0.2">
      <c r="A47" s="102"/>
      <c r="B47" s="102" t="s">
        <v>104</v>
      </c>
      <c r="C47" s="102" t="s">
        <v>61</v>
      </c>
      <c r="D47" s="118">
        <v>5720286423</v>
      </c>
      <c r="E47" s="118">
        <v>281936427</v>
      </c>
      <c r="F47" s="118">
        <v>5438349996</v>
      </c>
      <c r="G47" s="118">
        <v>5438349996</v>
      </c>
      <c r="H47" s="119">
        <v>100</v>
      </c>
      <c r="I47" s="118">
        <v>0</v>
      </c>
      <c r="J47" s="118">
        <v>2141534285</v>
      </c>
      <c r="K47" s="118">
        <v>122436437</v>
      </c>
      <c r="L47" s="118">
        <v>2019097848</v>
      </c>
      <c r="M47" s="118">
        <v>2019097848</v>
      </c>
      <c r="N47" s="119">
        <v>100</v>
      </c>
      <c r="O47" s="118">
        <v>0</v>
      </c>
      <c r="P47" s="118"/>
      <c r="Q47" s="118"/>
      <c r="R47" s="118"/>
      <c r="S47" s="118"/>
      <c r="T47" s="119"/>
      <c r="U47" s="118"/>
      <c r="V47" s="118"/>
      <c r="W47" s="118"/>
      <c r="X47" s="118"/>
      <c r="Y47" s="118"/>
      <c r="Z47" s="119"/>
      <c r="AA47" s="118"/>
      <c r="AB47" s="118">
        <v>3578752138</v>
      </c>
      <c r="AC47" s="118">
        <v>159499990</v>
      </c>
      <c r="AD47" s="118">
        <v>3419252148</v>
      </c>
      <c r="AE47" s="118">
        <v>3419252148</v>
      </c>
      <c r="AF47" s="119">
        <v>100</v>
      </c>
      <c r="AG47" s="118">
        <v>0</v>
      </c>
      <c r="AH47" s="118"/>
      <c r="AI47" s="118"/>
      <c r="AJ47" s="118"/>
      <c r="AK47" s="118"/>
      <c r="AL47" s="119"/>
      <c r="AM47" s="118"/>
      <c r="AN47" s="120">
        <v>11440572846</v>
      </c>
      <c r="AO47" s="120">
        <v>563872854</v>
      </c>
      <c r="AP47" s="120">
        <v>10876699992</v>
      </c>
      <c r="AQ47" s="120">
        <v>10876699992</v>
      </c>
      <c r="AR47" s="121">
        <v>300</v>
      </c>
      <c r="AS47" s="120">
        <v>0</v>
      </c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</row>
    <row r="48" spans="1:59" x14ac:dyDescent="0.2">
      <c r="A48" s="102"/>
      <c r="B48" s="102" t="s">
        <v>105</v>
      </c>
      <c r="C48" s="102" t="s">
        <v>61</v>
      </c>
      <c r="D48" s="118">
        <v>51009978007</v>
      </c>
      <c r="E48" s="118">
        <v>276437523</v>
      </c>
      <c r="F48" s="118">
        <v>50733540484</v>
      </c>
      <c r="G48" s="118">
        <v>37081946623</v>
      </c>
      <c r="H48" s="119">
        <v>73.09</v>
      </c>
      <c r="I48" s="118">
        <v>13651593861</v>
      </c>
      <c r="J48" s="118">
        <v>970030197</v>
      </c>
      <c r="K48" s="118">
        <v>77441</v>
      </c>
      <c r="L48" s="118">
        <v>969952756</v>
      </c>
      <c r="M48" s="118">
        <v>964237872</v>
      </c>
      <c r="N48" s="119">
        <v>99.41</v>
      </c>
      <c r="O48" s="118">
        <v>5714884</v>
      </c>
      <c r="P48" s="118"/>
      <c r="Q48" s="118"/>
      <c r="R48" s="118"/>
      <c r="S48" s="118"/>
      <c r="T48" s="119"/>
      <c r="U48" s="118"/>
      <c r="V48" s="118"/>
      <c r="W48" s="118"/>
      <c r="X48" s="118"/>
      <c r="Y48" s="118"/>
      <c r="Z48" s="119"/>
      <c r="AA48" s="118"/>
      <c r="AB48" s="118">
        <v>50039947810</v>
      </c>
      <c r="AC48" s="118">
        <v>276360082</v>
      </c>
      <c r="AD48" s="118">
        <v>49763587728</v>
      </c>
      <c r="AE48" s="118">
        <v>36117708751</v>
      </c>
      <c r="AF48" s="119">
        <v>72.58</v>
      </c>
      <c r="AG48" s="118">
        <v>13645878977</v>
      </c>
      <c r="AH48" s="118"/>
      <c r="AI48" s="118"/>
      <c r="AJ48" s="118"/>
      <c r="AK48" s="118"/>
      <c r="AL48" s="119"/>
      <c r="AM48" s="118"/>
      <c r="AN48" s="120">
        <v>102019956014</v>
      </c>
      <c r="AO48" s="120">
        <v>552875046</v>
      </c>
      <c r="AP48" s="120">
        <v>101467080968</v>
      </c>
      <c r="AQ48" s="120">
        <v>74163893246</v>
      </c>
      <c r="AR48" s="121">
        <v>245.07999999999998</v>
      </c>
      <c r="AS48" s="120">
        <v>27303187722</v>
      </c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</row>
    <row r="49" spans="1:59" x14ac:dyDescent="0.2">
      <c r="A49" s="102"/>
      <c r="B49" s="102" t="s">
        <v>106</v>
      </c>
      <c r="C49" s="102" t="s">
        <v>61</v>
      </c>
      <c r="D49" s="118">
        <v>73615066805</v>
      </c>
      <c r="E49" s="118">
        <v>16689225394</v>
      </c>
      <c r="F49" s="118">
        <v>56925841411</v>
      </c>
      <c r="G49" s="118">
        <v>55582060858</v>
      </c>
      <c r="H49" s="119">
        <v>97.64</v>
      </c>
      <c r="I49" s="118">
        <v>1343780553</v>
      </c>
      <c r="J49" s="118">
        <v>49889866712</v>
      </c>
      <c r="K49" s="118">
        <v>11594038061</v>
      </c>
      <c r="L49" s="118">
        <v>38295828651</v>
      </c>
      <c r="M49" s="118">
        <v>38252709575</v>
      </c>
      <c r="N49" s="119">
        <v>99.89</v>
      </c>
      <c r="O49" s="118">
        <v>43119076</v>
      </c>
      <c r="P49" s="118"/>
      <c r="Q49" s="118"/>
      <c r="R49" s="118"/>
      <c r="S49" s="118"/>
      <c r="T49" s="119"/>
      <c r="U49" s="118"/>
      <c r="V49" s="118"/>
      <c r="W49" s="118"/>
      <c r="X49" s="118"/>
      <c r="Y49" s="118"/>
      <c r="Z49" s="119"/>
      <c r="AA49" s="118"/>
      <c r="AB49" s="118">
        <v>23725200093</v>
      </c>
      <c r="AC49" s="118">
        <v>5095187333</v>
      </c>
      <c r="AD49" s="118">
        <v>18630012760</v>
      </c>
      <c r="AE49" s="118">
        <v>17329351283</v>
      </c>
      <c r="AF49" s="119">
        <v>93.02</v>
      </c>
      <c r="AG49" s="118">
        <v>1300661477</v>
      </c>
      <c r="AH49" s="118"/>
      <c r="AI49" s="118"/>
      <c r="AJ49" s="118"/>
      <c r="AK49" s="118"/>
      <c r="AL49" s="119"/>
      <c r="AM49" s="118"/>
      <c r="AN49" s="120">
        <v>147230133610</v>
      </c>
      <c r="AO49" s="120">
        <v>33378450788</v>
      </c>
      <c r="AP49" s="120">
        <v>113851682822</v>
      </c>
      <c r="AQ49" s="120">
        <v>111164121716</v>
      </c>
      <c r="AR49" s="121">
        <v>290.55</v>
      </c>
      <c r="AS49" s="120">
        <v>2687561106</v>
      </c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</row>
    <row r="50" spans="1:59" x14ac:dyDescent="0.2">
      <c r="A50" s="102" t="s">
        <v>107</v>
      </c>
      <c r="B50" s="102"/>
      <c r="C50" s="102"/>
      <c r="D50" s="118">
        <v>1001551780437.88</v>
      </c>
      <c r="E50" s="118">
        <v>31041319654</v>
      </c>
      <c r="F50" s="118">
        <v>970510460783.88</v>
      </c>
      <c r="G50" s="118">
        <v>665818154402</v>
      </c>
      <c r="H50" s="119">
        <v>1751.81</v>
      </c>
      <c r="I50" s="118">
        <v>304692306381.88</v>
      </c>
      <c r="J50" s="118">
        <v>68256083601</v>
      </c>
      <c r="K50" s="118">
        <v>12396589882</v>
      </c>
      <c r="L50" s="118">
        <v>55859493719</v>
      </c>
      <c r="M50" s="118">
        <v>55027780222</v>
      </c>
      <c r="N50" s="119">
        <v>1948.63</v>
      </c>
      <c r="O50" s="118">
        <v>831713497</v>
      </c>
      <c r="P50" s="118"/>
      <c r="Q50" s="118"/>
      <c r="R50" s="118"/>
      <c r="S50" s="118"/>
      <c r="T50" s="119"/>
      <c r="U50" s="118"/>
      <c r="V50" s="118"/>
      <c r="W50" s="118"/>
      <c r="X50" s="118"/>
      <c r="Y50" s="118"/>
      <c r="Z50" s="119"/>
      <c r="AA50" s="118"/>
      <c r="AB50" s="118">
        <v>933295696836.88</v>
      </c>
      <c r="AC50" s="118">
        <v>18644729772</v>
      </c>
      <c r="AD50" s="118">
        <v>914650967064.88</v>
      </c>
      <c r="AE50" s="118">
        <v>610790374180</v>
      </c>
      <c r="AF50" s="119">
        <v>1749.9599999999998</v>
      </c>
      <c r="AG50" s="118">
        <v>303860592884.88</v>
      </c>
      <c r="AH50" s="118"/>
      <c r="AI50" s="118"/>
      <c r="AJ50" s="118"/>
      <c r="AK50" s="118"/>
      <c r="AL50" s="119"/>
      <c r="AM50" s="118"/>
      <c r="AN50" s="120">
        <v>2003103560875.76</v>
      </c>
      <c r="AO50" s="120">
        <v>62082639308</v>
      </c>
      <c r="AP50" s="120">
        <v>1941020921567.76</v>
      </c>
      <c r="AQ50" s="120">
        <v>1331636308804</v>
      </c>
      <c r="AR50" s="121">
        <v>5450.4</v>
      </c>
      <c r="AS50" s="120">
        <v>609384612763.76001</v>
      </c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</row>
    <row r="51" spans="1:59" x14ac:dyDescent="0.2">
      <c r="A51" s="102" t="s">
        <v>108</v>
      </c>
      <c r="B51" s="102" t="s">
        <v>109</v>
      </c>
      <c r="C51" s="102" t="s">
        <v>61</v>
      </c>
      <c r="D51" s="118">
        <v>13396601599.98</v>
      </c>
      <c r="E51" s="118">
        <v>0</v>
      </c>
      <c r="F51" s="118">
        <v>13396601599.98</v>
      </c>
      <c r="G51" s="118">
        <v>0</v>
      </c>
      <c r="H51" s="119">
        <v>0</v>
      </c>
      <c r="I51" s="118">
        <v>13396601599.98</v>
      </c>
      <c r="J51" s="118">
        <v>394427049</v>
      </c>
      <c r="K51" s="118">
        <v>0</v>
      </c>
      <c r="L51" s="118">
        <v>394427049</v>
      </c>
      <c r="M51" s="118">
        <v>0</v>
      </c>
      <c r="N51" s="119">
        <v>0</v>
      </c>
      <c r="O51" s="118">
        <v>394427049</v>
      </c>
      <c r="P51" s="118"/>
      <c r="Q51" s="118"/>
      <c r="R51" s="118"/>
      <c r="S51" s="118"/>
      <c r="T51" s="119"/>
      <c r="U51" s="118"/>
      <c r="V51" s="118"/>
      <c r="W51" s="118"/>
      <c r="X51" s="118"/>
      <c r="Y51" s="118"/>
      <c r="Z51" s="119"/>
      <c r="AA51" s="118"/>
      <c r="AB51" s="118">
        <v>13002174550.98</v>
      </c>
      <c r="AC51" s="118">
        <v>0</v>
      </c>
      <c r="AD51" s="118">
        <v>13002174550.98</v>
      </c>
      <c r="AE51" s="118">
        <v>0</v>
      </c>
      <c r="AF51" s="119">
        <v>0</v>
      </c>
      <c r="AG51" s="118">
        <v>13002174550.98</v>
      </c>
      <c r="AH51" s="118"/>
      <c r="AI51" s="118"/>
      <c r="AJ51" s="118"/>
      <c r="AK51" s="118"/>
      <c r="AL51" s="119"/>
      <c r="AM51" s="118"/>
      <c r="AN51" s="120">
        <v>26793203199.959999</v>
      </c>
      <c r="AO51" s="120">
        <v>0</v>
      </c>
      <c r="AP51" s="120">
        <v>26793203199.959999</v>
      </c>
      <c r="AQ51" s="120">
        <v>0</v>
      </c>
      <c r="AR51" s="121">
        <v>0</v>
      </c>
      <c r="AS51" s="120">
        <v>26793203199.959999</v>
      </c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</row>
    <row r="52" spans="1:59" x14ac:dyDescent="0.2">
      <c r="A52" s="102"/>
      <c r="B52" s="102" t="s">
        <v>110</v>
      </c>
      <c r="C52" s="102" t="s">
        <v>61</v>
      </c>
      <c r="D52" s="118">
        <v>9089171008</v>
      </c>
      <c r="E52" s="118">
        <v>0</v>
      </c>
      <c r="F52" s="118">
        <v>9089171008</v>
      </c>
      <c r="G52" s="118">
        <v>0</v>
      </c>
      <c r="H52" s="119">
        <v>0</v>
      </c>
      <c r="I52" s="118">
        <v>9089171008</v>
      </c>
      <c r="J52" s="118">
        <v>296703341</v>
      </c>
      <c r="K52" s="118">
        <v>0</v>
      </c>
      <c r="L52" s="118">
        <v>296703341</v>
      </c>
      <c r="M52" s="118">
        <v>0</v>
      </c>
      <c r="N52" s="119">
        <v>0</v>
      </c>
      <c r="O52" s="118">
        <v>296703341</v>
      </c>
      <c r="P52" s="118"/>
      <c r="Q52" s="118"/>
      <c r="R52" s="118"/>
      <c r="S52" s="118"/>
      <c r="T52" s="119"/>
      <c r="U52" s="118"/>
      <c r="V52" s="118"/>
      <c r="W52" s="118"/>
      <c r="X52" s="118"/>
      <c r="Y52" s="118"/>
      <c r="Z52" s="119"/>
      <c r="AA52" s="118"/>
      <c r="AB52" s="118">
        <v>8792467667</v>
      </c>
      <c r="AC52" s="118">
        <v>0</v>
      </c>
      <c r="AD52" s="118">
        <v>8792467667</v>
      </c>
      <c r="AE52" s="118">
        <v>0</v>
      </c>
      <c r="AF52" s="119">
        <v>0</v>
      </c>
      <c r="AG52" s="118">
        <v>8792467667</v>
      </c>
      <c r="AH52" s="118"/>
      <c r="AI52" s="118"/>
      <c r="AJ52" s="118"/>
      <c r="AK52" s="118"/>
      <c r="AL52" s="119"/>
      <c r="AM52" s="118"/>
      <c r="AN52" s="120">
        <v>18178342016</v>
      </c>
      <c r="AO52" s="120">
        <v>0</v>
      </c>
      <c r="AP52" s="120">
        <v>18178342016</v>
      </c>
      <c r="AQ52" s="120">
        <v>0</v>
      </c>
      <c r="AR52" s="121">
        <v>0</v>
      </c>
      <c r="AS52" s="120">
        <v>18178342016</v>
      </c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</row>
    <row r="53" spans="1:59" x14ac:dyDescent="0.2">
      <c r="A53" s="102"/>
      <c r="B53" s="102" t="s">
        <v>111</v>
      </c>
      <c r="C53" s="102" t="s">
        <v>61</v>
      </c>
      <c r="D53" s="118">
        <v>12182193984.6</v>
      </c>
      <c r="E53" s="118">
        <v>0</v>
      </c>
      <c r="F53" s="118">
        <v>12182193984.6</v>
      </c>
      <c r="G53" s="118">
        <v>0</v>
      </c>
      <c r="H53" s="119">
        <v>0</v>
      </c>
      <c r="I53" s="118">
        <v>12182193984.6</v>
      </c>
      <c r="J53" s="118">
        <v>306443474</v>
      </c>
      <c r="K53" s="118">
        <v>0</v>
      </c>
      <c r="L53" s="118">
        <v>306443474</v>
      </c>
      <c r="M53" s="118">
        <v>0</v>
      </c>
      <c r="N53" s="119">
        <v>0</v>
      </c>
      <c r="O53" s="118">
        <v>306443474</v>
      </c>
      <c r="P53" s="118"/>
      <c r="Q53" s="118"/>
      <c r="R53" s="118"/>
      <c r="S53" s="118"/>
      <c r="T53" s="119"/>
      <c r="U53" s="118"/>
      <c r="V53" s="118"/>
      <c r="W53" s="118"/>
      <c r="X53" s="118"/>
      <c r="Y53" s="118"/>
      <c r="Z53" s="119"/>
      <c r="AA53" s="118"/>
      <c r="AB53" s="118">
        <v>11875750510.6</v>
      </c>
      <c r="AC53" s="118">
        <v>0</v>
      </c>
      <c r="AD53" s="118">
        <v>11875750510.6</v>
      </c>
      <c r="AE53" s="118">
        <v>0</v>
      </c>
      <c r="AF53" s="119">
        <v>0</v>
      </c>
      <c r="AG53" s="118">
        <v>11875750510.6</v>
      </c>
      <c r="AH53" s="118"/>
      <c r="AI53" s="118"/>
      <c r="AJ53" s="118"/>
      <c r="AK53" s="118"/>
      <c r="AL53" s="119"/>
      <c r="AM53" s="118"/>
      <c r="AN53" s="120">
        <v>24364387969.200001</v>
      </c>
      <c r="AO53" s="120">
        <v>0</v>
      </c>
      <c r="AP53" s="120">
        <v>24364387969.200001</v>
      </c>
      <c r="AQ53" s="120">
        <v>0</v>
      </c>
      <c r="AR53" s="121">
        <v>0</v>
      </c>
      <c r="AS53" s="120">
        <v>24364387969.200001</v>
      </c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</row>
    <row r="54" spans="1:59" x14ac:dyDescent="0.2">
      <c r="A54" s="102"/>
      <c r="B54" s="102" t="s">
        <v>112</v>
      </c>
      <c r="C54" s="102" t="s">
        <v>61</v>
      </c>
      <c r="D54" s="118">
        <v>39325079966</v>
      </c>
      <c r="E54" s="118">
        <v>0</v>
      </c>
      <c r="F54" s="118">
        <v>39325079966</v>
      </c>
      <c r="G54" s="118">
        <v>0</v>
      </c>
      <c r="H54" s="119">
        <v>0</v>
      </c>
      <c r="I54" s="118">
        <v>39325079966</v>
      </c>
      <c r="J54" s="118">
        <v>853041271</v>
      </c>
      <c r="K54" s="118">
        <v>0</v>
      </c>
      <c r="L54" s="118">
        <v>853041271</v>
      </c>
      <c r="M54" s="118">
        <v>0</v>
      </c>
      <c r="N54" s="119">
        <v>0</v>
      </c>
      <c r="O54" s="118">
        <v>853041271</v>
      </c>
      <c r="P54" s="118"/>
      <c r="Q54" s="118"/>
      <c r="R54" s="118"/>
      <c r="S54" s="118"/>
      <c r="T54" s="119"/>
      <c r="U54" s="118"/>
      <c r="V54" s="118"/>
      <c r="W54" s="118"/>
      <c r="X54" s="118"/>
      <c r="Y54" s="118"/>
      <c r="Z54" s="119"/>
      <c r="AA54" s="118"/>
      <c r="AB54" s="118">
        <v>38472038695</v>
      </c>
      <c r="AC54" s="118">
        <v>0</v>
      </c>
      <c r="AD54" s="118">
        <v>38472038695</v>
      </c>
      <c r="AE54" s="118">
        <v>0</v>
      </c>
      <c r="AF54" s="119">
        <v>0</v>
      </c>
      <c r="AG54" s="118">
        <v>38472038695</v>
      </c>
      <c r="AH54" s="118"/>
      <c r="AI54" s="118"/>
      <c r="AJ54" s="118"/>
      <c r="AK54" s="118"/>
      <c r="AL54" s="119"/>
      <c r="AM54" s="118"/>
      <c r="AN54" s="120">
        <v>78650159932</v>
      </c>
      <c r="AO54" s="120">
        <v>0</v>
      </c>
      <c r="AP54" s="120">
        <v>78650159932</v>
      </c>
      <c r="AQ54" s="120">
        <v>0</v>
      </c>
      <c r="AR54" s="121">
        <v>0</v>
      </c>
      <c r="AS54" s="120">
        <v>78650159932</v>
      </c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</row>
    <row r="55" spans="1:59" x14ac:dyDescent="0.2">
      <c r="A55" s="102"/>
      <c r="B55" s="102" t="s">
        <v>113</v>
      </c>
      <c r="C55" s="102" t="s">
        <v>61</v>
      </c>
      <c r="D55" s="118">
        <v>45676601555</v>
      </c>
      <c r="E55" s="118">
        <v>0</v>
      </c>
      <c r="F55" s="118">
        <v>45676601555</v>
      </c>
      <c r="G55" s="118">
        <v>0</v>
      </c>
      <c r="H55" s="119">
        <v>0</v>
      </c>
      <c r="I55" s="118">
        <v>45676601555</v>
      </c>
      <c r="J55" s="118">
        <v>810059287</v>
      </c>
      <c r="K55" s="118">
        <v>0</v>
      </c>
      <c r="L55" s="118">
        <v>810059287</v>
      </c>
      <c r="M55" s="118">
        <v>0</v>
      </c>
      <c r="N55" s="119">
        <v>0</v>
      </c>
      <c r="O55" s="118">
        <v>810059287</v>
      </c>
      <c r="P55" s="118"/>
      <c r="Q55" s="118"/>
      <c r="R55" s="118"/>
      <c r="S55" s="118"/>
      <c r="T55" s="119"/>
      <c r="U55" s="118"/>
      <c r="V55" s="118"/>
      <c r="W55" s="118"/>
      <c r="X55" s="118"/>
      <c r="Y55" s="118"/>
      <c r="Z55" s="119"/>
      <c r="AA55" s="118"/>
      <c r="AB55" s="118">
        <v>44866542268</v>
      </c>
      <c r="AC55" s="118">
        <v>0</v>
      </c>
      <c r="AD55" s="118">
        <v>44866542268</v>
      </c>
      <c r="AE55" s="118">
        <v>0</v>
      </c>
      <c r="AF55" s="119">
        <v>0</v>
      </c>
      <c r="AG55" s="118">
        <v>44866542268</v>
      </c>
      <c r="AH55" s="118"/>
      <c r="AI55" s="118"/>
      <c r="AJ55" s="118"/>
      <c r="AK55" s="118"/>
      <c r="AL55" s="119"/>
      <c r="AM55" s="118"/>
      <c r="AN55" s="120">
        <v>91353203110</v>
      </c>
      <c r="AO55" s="120">
        <v>0</v>
      </c>
      <c r="AP55" s="120">
        <v>91353203110</v>
      </c>
      <c r="AQ55" s="120">
        <v>0</v>
      </c>
      <c r="AR55" s="121">
        <v>0</v>
      </c>
      <c r="AS55" s="120">
        <v>91353203110</v>
      </c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</row>
    <row r="56" spans="1:59" x14ac:dyDescent="0.2">
      <c r="A56" s="102"/>
      <c r="B56" s="102" t="s">
        <v>114</v>
      </c>
      <c r="C56" s="102" t="s">
        <v>61</v>
      </c>
      <c r="D56" s="118">
        <v>22817644883</v>
      </c>
      <c r="E56" s="118">
        <v>0</v>
      </c>
      <c r="F56" s="118">
        <v>22817644883</v>
      </c>
      <c r="G56" s="118">
        <v>0</v>
      </c>
      <c r="H56" s="119">
        <v>0</v>
      </c>
      <c r="I56" s="118">
        <v>22817644883</v>
      </c>
      <c r="J56" s="118">
        <v>684877936</v>
      </c>
      <c r="K56" s="118">
        <v>0</v>
      </c>
      <c r="L56" s="118">
        <v>684877936</v>
      </c>
      <c r="M56" s="118">
        <v>0</v>
      </c>
      <c r="N56" s="119">
        <v>0</v>
      </c>
      <c r="O56" s="118">
        <v>684877936</v>
      </c>
      <c r="P56" s="118"/>
      <c r="Q56" s="118"/>
      <c r="R56" s="118"/>
      <c r="S56" s="118"/>
      <c r="T56" s="119"/>
      <c r="U56" s="118"/>
      <c r="V56" s="118"/>
      <c r="W56" s="118"/>
      <c r="X56" s="118"/>
      <c r="Y56" s="118"/>
      <c r="Z56" s="119"/>
      <c r="AA56" s="118"/>
      <c r="AB56" s="118">
        <v>22132766947</v>
      </c>
      <c r="AC56" s="118">
        <v>0</v>
      </c>
      <c r="AD56" s="118">
        <v>22132766947</v>
      </c>
      <c r="AE56" s="118">
        <v>0</v>
      </c>
      <c r="AF56" s="119">
        <v>0</v>
      </c>
      <c r="AG56" s="118">
        <v>22132766947</v>
      </c>
      <c r="AH56" s="118"/>
      <c r="AI56" s="118"/>
      <c r="AJ56" s="118"/>
      <c r="AK56" s="118"/>
      <c r="AL56" s="119"/>
      <c r="AM56" s="118"/>
      <c r="AN56" s="120">
        <v>45635289766</v>
      </c>
      <c r="AO56" s="120">
        <v>0</v>
      </c>
      <c r="AP56" s="120">
        <v>45635289766</v>
      </c>
      <c r="AQ56" s="120">
        <v>0</v>
      </c>
      <c r="AR56" s="121">
        <v>0</v>
      </c>
      <c r="AS56" s="120">
        <v>45635289766</v>
      </c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</row>
    <row r="57" spans="1:59" x14ac:dyDescent="0.2">
      <c r="A57" s="102"/>
      <c r="B57" s="102" t="s">
        <v>115</v>
      </c>
      <c r="C57" s="102" t="s">
        <v>61</v>
      </c>
      <c r="D57" s="118">
        <v>32654211741</v>
      </c>
      <c r="E57" s="118">
        <v>0</v>
      </c>
      <c r="F57" s="118">
        <v>32654211741</v>
      </c>
      <c r="G57" s="118">
        <v>0</v>
      </c>
      <c r="H57" s="119">
        <v>0</v>
      </c>
      <c r="I57" s="118">
        <v>32654211741</v>
      </c>
      <c r="J57" s="118">
        <v>213012811</v>
      </c>
      <c r="K57" s="118">
        <v>0</v>
      </c>
      <c r="L57" s="118">
        <v>213012811</v>
      </c>
      <c r="M57" s="118">
        <v>0</v>
      </c>
      <c r="N57" s="119">
        <v>0</v>
      </c>
      <c r="O57" s="118">
        <v>213012811</v>
      </c>
      <c r="P57" s="118"/>
      <c r="Q57" s="118"/>
      <c r="R57" s="118"/>
      <c r="S57" s="118"/>
      <c r="T57" s="119"/>
      <c r="U57" s="118"/>
      <c r="V57" s="118"/>
      <c r="W57" s="118"/>
      <c r="X57" s="118"/>
      <c r="Y57" s="118"/>
      <c r="Z57" s="119"/>
      <c r="AA57" s="118"/>
      <c r="AB57" s="118">
        <v>32441198930</v>
      </c>
      <c r="AC57" s="118">
        <v>0</v>
      </c>
      <c r="AD57" s="118">
        <v>32441198930</v>
      </c>
      <c r="AE57" s="118">
        <v>0</v>
      </c>
      <c r="AF57" s="119">
        <v>0</v>
      </c>
      <c r="AG57" s="118">
        <v>32441198930</v>
      </c>
      <c r="AH57" s="118"/>
      <c r="AI57" s="118"/>
      <c r="AJ57" s="118"/>
      <c r="AK57" s="118"/>
      <c r="AL57" s="119"/>
      <c r="AM57" s="118"/>
      <c r="AN57" s="120">
        <v>65308423482</v>
      </c>
      <c r="AO57" s="120">
        <v>0</v>
      </c>
      <c r="AP57" s="120">
        <v>65308423482</v>
      </c>
      <c r="AQ57" s="120">
        <v>0</v>
      </c>
      <c r="AR57" s="121">
        <v>0</v>
      </c>
      <c r="AS57" s="120">
        <v>65308423482</v>
      </c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</row>
    <row r="58" spans="1:59" x14ac:dyDescent="0.2">
      <c r="A58" s="102"/>
      <c r="B58" s="102" t="s">
        <v>116</v>
      </c>
      <c r="C58" s="102" t="s">
        <v>61</v>
      </c>
      <c r="D58" s="118">
        <v>99889153093</v>
      </c>
      <c r="E58" s="118">
        <v>0</v>
      </c>
      <c r="F58" s="118">
        <v>99889153093</v>
      </c>
      <c r="G58" s="118">
        <v>0</v>
      </c>
      <c r="H58" s="119">
        <v>0</v>
      </c>
      <c r="I58" s="118">
        <v>99889153093</v>
      </c>
      <c r="J58" s="118">
        <v>616877612</v>
      </c>
      <c r="K58" s="118">
        <v>0</v>
      </c>
      <c r="L58" s="118">
        <v>616877612</v>
      </c>
      <c r="M58" s="118">
        <v>0</v>
      </c>
      <c r="N58" s="119">
        <v>0</v>
      </c>
      <c r="O58" s="118">
        <v>616877612</v>
      </c>
      <c r="P58" s="118"/>
      <c r="Q58" s="118"/>
      <c r="R58" s="118"/>
      <c r="S58" s="118"/>
      <c r="T58" s="119"/>
      <c r="U58" s="118"/>
      <c r="V58" s="118"/>
      <c r="W58" s="118"/>
      <c r="X58" s="118"/>
      <c r="Y58" s="118"/>
      <c r="Z58" s="119"/>
      <c r="AA58" s="118"/>
      <c r="AB58" s="118">
        <v>99272275481</v>
      </c>
      <c r="AC58" s="118">
        <v>0</v>
      </c>
      <c r="AD58" s="118">
        <v>99272275481</v>
      </c>
      <c r="AE58" s="118">
        <v>0</v>
      </c>
      <c r="AF58" s="119">
        <v>0</v>
      </c>
      <c r="AG58" s="118">
        <v>99272275481</v>
      </c>
      <c r="AH58" s="118"/>
      <c r="AI58" s="118"/>
      <c r="AJ58" s="118"/>
      <c r="AK58" s="118"/>
      <c r="AL58" s="119"/>
      <c r="AM58" s="118"/>
      <c r="AN58" s="120">
        <v>199778306186</v>
      </c>
      <c r="AO58" s="120">
        <v>0</v>
      </c>
      <c r="AP58" s="120">
        <v>199778306186</v>
      </c>
      <c r="AQ58" s="120">
        <v>0</v>
      </c>
      <c r="AR58" s="121">
        <v>0</v>
      </c>
      <c r="AS58" s="120">
        <v>199778306186</v>
      </c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</row>
    <row r="59" spans="1:59" x14ac:dyDescent="0.2">
      <c r="A59" s="102"/>
      <c r="B59" s="102" t="s">
        <v>117</v>
      </c>
      <c r="C59" s="102" t="s">
        <v>61</v>
      </c>
      <c r="D59" s="118">
        <v>25643531404</v>
      </c>
      <c r="E59" s="118">
        <v>0</v>
      </c>
      <c r="F59" s="118">
        <v>25643531404</v>
      </c>
      <c r="G59" s="118">
        <v>0</v>
      </c>
      <c r="H59" s="119">
        <v>0</v>
      </c>
      <c r="I59" s="118">
        <v>25643531404</v>
      </c>
      <c r="J59" s="118">
        <v>1110145914</v>
      </c>
      <c r="K59" s="118">
        <v>0</v>
      </c>
      <c r="L59" s="118">
        <v>1110145914</v>
      </c>
      <c r="M59" s="118">
        <v>0</v>
      </c>
      <c r="N59" s="119">
        <v>0</v>
      </c>
      <c r="O59" s="118">
        <v>1110145914</v>
      </c>
      <c r="P59" s="118"/>
      <c r="Q59" s="118"/>
      <c r="R59" s="118"/>
      <c r="S59" s="118"/>
      <c r="T59" s="119"/>
      <c r="U59" s="118"/>
      <c r="V59" s="118"/>
      <c r="W59" s="118"/>
      <c r="X59" s="118"/>
      <c r="Y59" s="118"/>
      <c r="Z59" s="119"/>
      <c r="AA59" s="118"/>
      <c r="AB59" s="118">
        <v>24533385490</v>
      </c>
      <c r="AC59" s="118">
        <v>0</v>
      </c>
      <c r="AD59" s="118">
        <v>24533385490</v>
      </c>
      <c r="AE59" s="118">
        <v>0</v>
      </c>
      <c r="AF59" s="119">
        <v>0</v>
      </c>
      <c r="AG59" s="118">
        <v>24533385490</v>
      </c>
      <c r="AH59" s="118"/>
      <c r="AI59" s="118"/>
      <c r="AJ59" s="118"/>
      <c r="AK59" s="118"/>
      <c r="AL59" s="119"/>
      <c r="AM59" s="118"/>
      <c r="AN59" s="120">
        <v>51287062808</v>
      </c>
      <c r="AO59" s="120">
        <v>0</v>
      </c>
      <c r="AP59" s="120">
        <v>51287062808</v>
      </c>
      <c r="AQ59" s="120">
        <v>0</v>
      </c>
      <c r="AR59" s="121">
        <v>0</v>
      </c>
      <c r="AS59" s="120">
        <v>51287062808</v>
      </c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</row>
    <row r="60" spans="1:59" x14ac:dyDescent="0.2">
      <c r="A60" s="102"/>
      <c r="B60" s="102" t="s">
        <v>118</v>
      </c>
      <c r="C60" s="102" t="s">
        <v>61</v>
      </c>
      <c r="D60" s="118">
        <v>34089284306</v>
      </c>
      <c r="E60" s="118">
        <v>0</v>
      </c>
      <c r="F60" s="118">
        <v>34089284306</v>
      </c>
      <c r="G60" s="118">
        <v>0</v>
      </c>
      <c r="H60" s="119">
        <v>0</v>
      </c>
      <c r="I60" s="118">
        <v>34089284306</v>
      </c>
      <c r="J60" s="118">
        <v>866715719</v>
      </c>
      <c r="K60" s="118">
        <v>0</v>
      </c>
      <c r="L60" s="118">
        <v>866715719</v>
      </c>
      <c r="M60" s="118">
        <v>0</v>
      </c>
      <c r="N60" s="119">
        <v>0</v>
      </c>
      <c r="O60" s="118">
        <v>866715719</v>
      </c>
      <c r="P60" s="118"/>
      <c r="Q60" s="118"/>
      <c r="R60" s="118"/>
      <c r="S60" s="118"/>
      <c r="T60" s="119"/>
      <c r="U60" s="118"/>
      <c r="V60" s="118"/>
      <c r="W60" s="118"/>
      <c r="X60" s="118"/>
      <c r="Y60" s="118"/>
      <c r="Z60" s="119"/>
      <c r="AA60" s="118"/>
      <c r="AB60" s="118">
        <v>33222568587</v>
      </c>
      <c r="AC60" s="118">
        <v>0</v>
      </c>
      <c r="AD60" s="118">
        <v>33222568587</v>
      </c>
      <c r="AE60" s="118">
        <v>0</v>
      </c>
      <c r="AF60" s="119">
        <v>0</v>
      </c>
      <c r="AG60" s="118">
        <v>33222568587</v>
      </c>
      <c r="AH60" s="118"/>
      <c r="AI60" s="118"/>
      <c r="AJ60" s="118"/>
      <c r="AK60" s="118"/>
      <c r="AL60" s="119"/>
      <c r="AM60" s="118"/>
      <c r="AN60" s="120">
        <v>68178568612</v>
      </c>
      <c r="AO60" s="120">
        <v>0</v>
      </c>
      <c r="AP60" s="120">
        <v>68178568612</v>
      </c>
      <c r="AQ60" s="120">
        <v>0</v>
      </c>
      <c r="AR60" s="121">
        <v>0</v>
      </c>
      <c r="AS60" s="120">
        <v>68178568612</v>
      </c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</row>
    <row r="61" spans="1:59" x14ac:dyDescent="0.2">
      <c r="A61" s="102"/>
      <c r="B61" s="102" t="s">
        <v>119</v>
      </c>
      <c r="C61" s="102" t="s">
        <v>61</v>
      </c>
      <c r="D61" s="118">
        <v>36778055224</v>
      </c>
      <c r="E61" s="118">
        <v>0</v>
      </c>
      <c r="F61" s="118">
        <v>36778055224</v>
      </c>
      <c r="G61" s="118">
        <v>0</v>
      </c>
      <c r="H61" s="119">
        <v>0</v>
      </c>
      <c r="I61" s="118">
        <v>36778055224</v>
      </c>
      <c r="J61" s="118">
        <v>687926600</v>
      </c>
      <c r="K61" s="118">
        <v>0</v>
      </c>
      <c r="L61" s="118">
        <v>687926600</v>
      </c>
      <c r="M61" s="118">
        <v>0</v>
      </c>
      <c r="N61" s="119">
        <v>0</v>
      </c>
      <c r="O61" s="118">
        <v>687926600</v>
      </c>
      <c r="P61" s="118"/>
      <c r="Q61" s="118"/>
      <c r="R61" s="118"/>
      <c r="S61" s="118"/>
      <c r="T61" s="119"/>
      <c r="U61" s="118"/>
      <c r="V61" s="118"/>
      <c r="W61" s="118"/>
      <c r="X61" s="118"/>
      <c r="Y61" s="118"/>
      <c r="Z61" s="119"/>
      <c r="AA61" s="118"/>
      <c r="AB61" s="118">
        <v>36090128624</v>
      </c>
      <c r="AC61" s="118">
        <v>0</v>
      </c>
      <c r="AD61" s="118">
        <v>36090128624</v>
      </c>
      <c r="AE61" s="118">
        <v>0</v>
      </c>
      <c r="AF61" s="119">
        <v>0</v>
      </c>
      <c r="AG61" s="118">
        <v>36090128624</v>
      </c>
      <c r="AH61" s="118"/>
      <c r="AI61" s="118"/>
      <c r="AJ61" s="118"/>
      <c r="AK61" s="118"/>
      <c r="AL61" s="119"/>
      <c r="AM61" s="118"/>
      <c r="AN61" s="120">
        <v>73556110448</v>
      </c>
      <c r="AO61" s="120">
        <v>0</v>
      </c>
      <c r="AP61" s="120">
        <v>73556110448</v>
      </c>
      <c r="AQ61" s="120">
        <v>0</v>
      </c>
      <c r="AR61" s="121">
        <v>0</v>
      </c>
      <c r="AS61" s="120">
        <v>73556110448</v>
      </c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</row>
    <row r="62" spans="1:59" x14ac:dyDescent="0.2">
      <c r="A62" s="102"/>
      <c r="B62" s="102" t="s">
        <v>120</v>
      </c>
      <c r="C62" s="102" t="s">
        <v>61</v>
      </c>
      <c r="D62" s="118">
        <v>12267195429</v>
      </c>
      <c r="E62" s="118">
        <v>0</v>
      </c>
      <c r="F62" s="118">
        <v>12267195429</v>
      </c>
      <c r="G62" s="118">
        <v>0</v>
      </c>
      <c r="H62" s="119">
        <v>0</v>
      </c>
      <c r="I62" s="118">
        <v>12267195429</v>
      </c>
      <c r="J62" s="118">
        <v>485979583</v>
      </c>
      <c r="K62" s="118">
        <v>0</v>
      </c>
      <c r="L62" s="118">
        <v>485979583</v>
      </c>
      <c r="M62" s="118">
        <v>0</v>
      </c>
      <c r="N62" s="119">
        <v>0</v>
      </c>
      <c r="O62" s="118">
        <v>485979583</v>
      </c>
      <c r="P62" s="118"/>
      <c r="Q62" s="118"/>
      <c r="R62" s="118"/>
      <c r="S62" s="118"/>
      <c r="T62" s="119"/>
      <c r="U62" s="118"/>
      <c r="V62" s="118"/>
      <c r="W62" s="118"/>
      <c r="X62" s="118"/>
      <c r="Y62" s="118"/>
      <c r="Z62" s="119"/>
      <c r="AA62" s="118"/>
      <c r="AB62" s="118">
        <v>11781215846</v>
      </c>
      <c r="AC62" s="118">
        <v>0</v>
      </c>
      <c r="AD62" s="118">
        <v>11781215846</v>
      </c>
      <c r="AE62" s="118">
        <v>0</v>
      </c>
      <c r="AF62" s="119">
        <v>0</v>
      </c>
      <c r="AG62" s="118">
        <v>11781215846</v>
      </c>
      <c r="AH62" s="118"/>
      <c r="AI62" s="118"/>
      <c r="AJ62" s="118"/>
      <c r="AK62" s="118"/>
      <c r="AL62" s="119"/>
      <c r="AM62" s="118"/>
      <c r="AN62" s="120">
        <v>24534390858</v>
      </c>
      <c r="AO62" s="120">
        <v>0</v>
      </c>
      <c r="AP62" s="120">
        <v>24534390858</v>
      </c>
      <c r="AQ62" s="120">
        <v>0</v>
      </c>
      <c r="AR62" s="121">
        <v>0</v>
      </c>
      <c r="AS62" s="120">
        <v>24534390858</v>
      </c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</row>
    <row r="63" spans="1:59" x14ac:dyDescent="0.2">
      <c r="A63" s="102"/>
      <c r="B63" s="102" t="s">
        <v>121</v>
      </c>
      <c r="C63" s="102" t="s">
        <v>61</v>
      </c>
      <c r="D63" s="118">
        <v>7086171415</v>
      </c>
      <c r="E63" s="118">
        <v>0</v>
      </c>
      <c r="F63" s="118">
        <v>7086171415</v>
      </c>
      <c r="G63" s="118">
        <v>0</v>
      </c>
      <c r="H63" s="119">
        <v>0</v>
      </c>
      <c r="I63" s="118">
        <v>7086171415</v>
      </c>
      <c r="J63" s="118">
        <v>520551186</v>
      </c>
      <c r="K63" s="118">
        <v>0</v>
      </c>
      <c r="L63" s="118">
        <v>520551186</v>
      </c>
      <c r="M63" s="118">
        <v>0</v>
      </c>
      <c r="N63" s="119">
        <v>0</v>
      </c>
      <c r="O63" s="118">
        <v>520551186</v>
      </c>
      <c r="P63" s="118"/>
      <c r="Q63" s="118"/>
      <c r="R63" s="118"/>
      <c r="S63" s="118"/>
      <c r="T63" s="119"/>
      <c r="U63" s="118"/>
      <c r="V63" s="118"/>
      <c r="W63" s="118"/>
      <c r="X63" s="118"/>
      <c r="Y63" s="118"/>
      <c r="Z63" s="119"/>
      <c r="AA63" s="118"/>
      <c r="AB63" s="118">
        <v>6565620229</v>
      </c>
      <c r="AC63" s="118">
        <v>0</v>
      </c>
      <c r="AD63" s="118">
        <v>6565620229</v>
      </c>
      <c r="AE63" s="118">
        <v>0</v>
      </c>
      <c r="AF63" s="119">
        <v>0</v>
      </c>
      <c r="AG63" s="118">
        <v>6565620229</v>
      </c>
      <c r="AH63" s="118"/>
      <c r="AI63" s="118"/>
      <c r="AJ63" s="118"/>
      <c r="AK63" s="118"/>
      <c r="AL63" s="119"/>
      <c r="AM63" s="118"/>
      <c r="AN63" s="120">
        <v>14172342830</v>
      </c>
      <c r="AO63" s="120">
        <v>0</v>
      </c>
      <c r="AP63" s="120">
        <v>14172342830</v>
      </c>
      <c r="AQ63" s="120">
        <v>0</v>
      </c>
      <c r="AR63" s="121">
        <v>0</v>
      </c>
      <c r="AS63" s="120">
        <v>14172342830</v>
      </c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</row>
    <row r="64" spans="1:59" x14ac:dyDescent="0.2">
      <c r="A64" s="102"/>
      <c r="B64" s="102" t="s">
        <v>122</v>
      </c>
      <c r="C64" s="102" t="s">
        <v>61</v>
      </c>
      <c r="D64" s="118">
        <v>13467016926</v>
      </c>
      <c r="E64" s="118">
        <v>0</v>
      </c>
      <c r="F64" s="118">
        <v>13467016926</v>
      </c>
      <c r="G64" s="118">
        <v>0</v>
      </c>
      <c r="H64" s="119">
        <v>0</v>
      </c>
      <c r="I64" s="118">
        <v>13467016926</v>
      </c>
      <c r="J64" s="118">
        <v>482198393</v>
      </c>
      <c r="K64" s="118">
        <v>0</v>
      </c>
      <c r="L64" s="118">
        <v>482198393</v>
      </c>
      <c r="M64" s="118">
        <v>0</v>
      </c>
      <c r="N64" s="119">
        <v>0</v>
      </c>
      <c r="O64" s="118">
        <v>482198393</v>
      </c>
      <c r="P64" s="118"/>
      <c r="Q64" s="118"/>
      <c r="R64" s="118"/>
      <c r="S64" s="118"/>
      <c r="T64" s="119"/>
      <c r="U64" s="118"/>
      <c r="V64" s="118"/>
      <c r="W64" s="118"/>
      <c r="X64" s="118"/>
      <c r="Y64" s="118"/>
      <c r="Z64" s="119"/>
      <c r="AA64" s="118"/>
      <c r="AB64" s="118">
        <v>12984818533</v>
      </c>
      <c r="AC64" s="118">
        <v>0</v>
      </c>
      <c r="AD64" s="118">
        <v>12984818533</v>
      </c>
      <c r="AE64" s="118">
        <v>0</v>
      </c>
      <c r="AF64" s="119">
        <v>0</v>
      </c>
      <c r="AG64" s="118">
        <v>12984818533</v>
      </c>
      <c r="AH64" s="118"/>
      <c r="AI64" s="118"/>
      <c r="AJ64" s="118"/>
      <c r="AK64" s="118"/>
      <c r="AL64" s="119"/>
      <c r="AM64" s="118"/>
      <c r="AN64" s="120">
        <v>26934033852</v>
      </c>
      <c r="AO64" s="120">
        <v>0</v>
      </c>
      <c r="AP64" s="120">
        <v>26934033852</v>
      </c>
      <c r="AQ64" s="120">
        <v>0</v>
      </c>
      <c r="AR64" s="121">
        <v>0</v>
      </c>
      <c r="AS64" s="120">
        <v>26934033852</v>
      </c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</row>
    <row r="65" spans="1:59" x14ac:dyDescent="0.2">
      <c r="A65" s="102"/>
      <c r="B65" s="102" t="s">
        <v>123</v>
      </c>
      <c r="C65" s="102" t="s">
        <v>61</v>
      </c>
      <c r="D65" s="118">
        <v>12688737844.08</v>
      </c>
      <c r="E65" s="118">
        <v>0</v>
      </c>
      <c r="F65" s="118">
        <v>12688737844.08</v>
      </c>
      <c r="G65" s="118">
        <v>0</v>
      </c>
      <c r="H65" s="119">
        <v>0</v>
      </c>
      <c r="I65" s="118">
        <v>12688737844.08</v>
      </c>
      <c r="J65" s="118">
        <v>171570588</v>
      </c>
      <c r="K65" s="118">
        <v>0</v>
      </c>
      <c r="L65" s="118">
        <v>171570588</v>
      </c>
      <c r="M65" s="118">
        <v>0</v>
      </c>
      <c r="N65" s="119">
        <v>0</v>
      </c>
      <c r="O65" s="118">
        <v>171570588</v>
      </c>
      <c r="P65" s="118"/>
      <c r="Q65" s="118"/>
      <c r="R65" s="118"/>
      <c r="S65" s="118"/>
      <c r="T65" s="119"/>
      <c r="U65" s="118"/>
      <c r="V65" s="118"/>
      <c r="W65" s="118"/>
      <c r="X65" s="118"/>
      <c r="Y65" s="118"/>
      <c r="Z65" s="119"/>
      <c r="AA65" s="118"/>
      <c r="AB65" s="118">
        <v>12517167256.08</v>
      </c>
      <c r="AC65" s="118">
        <v>0</v>
      </c>
      <c r="AD65" s="118">
        <v>12517167256.08</v>
      </c>
      <c r="AE65" s="118">
        <v>0</v>
      </c>
      <c r="AF65" s="119">
        <v>0</v>
      </c>
      <c r="AG65" s="118">
        <v>12517167256.08</v>
      </c>
      <c r="AH65" s="118"/>
      <c r="AI65" s="118"/>
      <c r="AJ65" s="118"/>
      <c r="AK65" s="118"/>
      <c r="AL65" s="119"/>
      <c r="AM65" s="118"/>
      <c r="AN65" s="120">
        <v>25377475688.16</v>
      </c>
      <c r="AO65" s="120">
        <v>0</v>
      </c>
      <c r="AP65" s="120">
        <v>25377475688.16</v>
      </c>
      <c r="AQ65" s="120">
        <v>0</v>
      </c>
      <c r="AR65" s="121">
        <v>0</v>
      </c>
      <c r="AS65" s="120">
        <v>25377475688.16</v>
      </c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</row>
    <row r="66" spans="1:59" x14ac:dyDescent="0.2">
      <c r="A66" s="102"/>
      <c r="B66" s="102" t="s">
        <v>124</v>
      </c>
      <c r="C66" s="102" t="s">
        <v>61</v>
      </c>
      <c r="D66" s="118">
        <v>13431114669.18</v>
      </c>
      <c r="E66" s="118">
        <v>0</v>
      </c>
      <c r="F66" s="118">
        <v>13431114669.18</v>
      </c>
      <c r="G66" s="118">
        <v>0</v>
      </c>
      <c r="H66" s="119">
        <v>0</v>
      </c>
      <c r="I66" s="118">
        <v>13431114669.18</v>
      </c>
      <c r="J66" s="118">
        <v>446405732</v>
      </c>
      <c r="K66" s="118">
        <v>0</v>
      </c>
      <c r="L66" s="118">
        <v>446405732</v>
      </c>
      <c r="M66" s="118">
        <v>0</v>
      </c>
      <c r="N66" s="119">
        <v>0</v>
      </c>
      <c r="O66" s="118">
        <v>446405732</v>
      </c>
      <c r="P66" s="118"/>
      <c r="Q66" s="118"/>
      <c r="R66" s="118"/>
      <c r="S66" s="118"/>
      <c r="T66" s="119"/>
      <c r="U66" s="118"/>
      <c r="V66" s="118"/>
      <c r="W66" s="118"/>
      <c r="X66" s="118"/>
      <c r="Y66" s="118"/>
      <c r="Z66" s="119"/>
      <c r="AA66" s="118"/>
      <c r="AB66" s="118">
        <v>12984708937.18</v>
      </c>
      <c r="AC66" s="118">
        <v>0</v>
      </c>
      <c r="AD66" s="118">
        <v>12984708937.18</v>
      </c>
      <c r="AE66" s="118">
        <v>0</v>
      </c>
      <c r="AF66" s="119">
        <v>0</v>
      </c>
      <c r="AG66" s="118">
        <v>12984708937.18</v>
      </c>
      <c r="AH66" s="118"/>
      <c r="AI66" s="118"/>
      <c r="AJ66" s="118"/>
      <c r="AK66" s="118"/>
      <c r="AL66" s="119"/>
      <c r="AM66" s="118"/>
      <c r="AN66" s="120">
        <v>26862229338.360001</v>
      </c>
      <c r="AO66" s="120">
        <v>0</v>
      </c>
      <c r="AP66" s="120">
        <v>26862229338.360001</v>
      </c>
      <c r="AQ66" s="120">
        <v>0</v>
      </c>
      <c r="AR66" s="121">
        <v>0</v>
      </c>
      <c r="AS66" s="120">
        <v>26862229338.360001</v>
      </c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</row>
    <row r="67" spans="1:59" x14ac:dyDescent="0.2">
      <c r="A67" s="102"/>
      <c r="B67" s="102" t="s">
        <v>125</v>
      </c>
      <c r="C67" s="102" t="s">
        <v>61</v>
      </c>
      <c r="D67" s="118">
        <v>14131597711</v>
      </c>
      <c r="E67" s="118">
        <v>0</v>
      </c>
      <c r="F67" s="118">
        <v>14131597711</v>
      </c>
      <c r="G67" s="118">
        <v>0</v>
      </c>
      <c r="H67" s="119">
        <v>0</v>
      </c>
      <c r="I67" s="118">
        <v>14131597711</v>
      </c>
      <c r="J67" s="118">
        <v>477301516</v>
      </c>
      <c r="K67" s="118">
        <v>0</v>
      </c>
      <c r="L67" s="118">
        <v>477301516</v>
      </c>
      <c r="M67" s="118">
        <v>0</v>
      </c>
      <c r="N67" s="119">
        <v>0</v>
      </c>
      <c r="O67" s="118">
        <v>477301516</v>
      </c>
      <c r="P67" s="118"/>
      <c r="Q67" s="118"/>
      <c r="R67" s="118"/>
      <c r="S67" s="118"/>
      <c r="T67" s="119"/>
      <c r="U67" s="118"/>
      <c r="V67" s="118"/>
      <c r="W67" s="118"/>
      <c r="X67" s="118"/>
      <c r="Y67" s="118"/>
      <c r="Z67" s="119"/>
      <c r="AA67" s="118"/>
      <c r="AB67" s="118">
        <v>13654296195</v>
      </c>
      <c r="AC67" s="118">
        <v>0</v>
      </c>
      <c r="AD67" s="118">
        <v>13654296195</v>
      </c>
      <c r="AE67" s="118">
        <v>0</v>
      </c>
      <c r="AF67" s="119">
        <v>0</v>
      </c>
      <c r="AG67" s="118">
        <v>13654296195</v>
      </c>
      <c r="AH67" s="118"/>
      <c r="AI67" s="118"/>
      <c r="AJ67" s="118"/>
      <c r="AK67" s="118"/>
      <c r="AL67" s="119"/>
      <c r="AM67" s="118"/>
      <c r="AN67" s="120">
        <v>28263195422</v>
      </c>
      <c r="AO67" s="120">
        <v>0</v>
      </c>
      <c r="AP67" s="120">
        <v>28263195422</v>
      </c>
      <c r="AQ67" s="120">
        <v>0</v>
      </c>
      <c r="AR67" s="121">
        <v>0</v>
      </c>
      <c r="AS67" s="120">
        <v>28263195422</v>
      </c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</row>
    <row r="68" spans="1:59" x14ac:dyDescent="0.2">
      <c r="A68" s="102"/>
      <c r="B68" s="102" t="s">
        <v>126</v>
      </c>
      <c r="C68" s="102" t="s">
        <v>61</v>
      </c>
      <c r="D68" s="118">
        <v>64528147268.910004</v>
      </c>
      <c r="E68" s="118">
        <v>0</v>
      </c>
      <c r="F68" s="118">
        <v>64528147268.910004</v>
      </c>
      <c r="G68" s="118">
        <v>0</v>
      </c>
      <c r="H68" s="119">
        <v>0</v>
      </c>
      <c r="I68" s="118">
        <v>64528147268.910004</v>
      </c>
      <c r="J68" s="118">
        <v>485395356.27999997</v>
      </c>
      <c r="K68" s="118">
        <v>0</v>
      </c>
      <c r="L68" s="118">
        <v>485395356.27999997</v>
      </c>
      <c r="M68" s="118">
        <v>0</v>
      </c>
      <c r="N68" s="119">
        <v>0</v>
      </c>
      <c r="O68" s="118">
        <v>485395356.27999997</v>
      </c>
      <c r="P68" s="118"/>
      <c r="Q68" s="118"/>
      <c r="R68" s="118"/>
      <c r="S68" s="118"/>
      <c r="T68" s="119"/>
      <c r="U68" s="118"/>
      <c r="V68" s="118"/>
      <c r="W68" s="118"/>
      <c r="X68" s="118"/>
      <c r="Y68" s="118"/>
      <c r="Z68" s="119"/>
      <c r="AA68" s="118"/>
      <c r="AB68" s="118">
        <v>64042751912.629997</v>
      </c>
      <c r="AC68" s="118">
        <v>0</v>
      </c>
      <c r="AD68" s="118">
        <v>64042751912.629997</v>
      </c>
      <c r="AE68" s="118">
        <v>0</v>
      </c>
      <c r="AF68" s="119">
        <v>0</v>
      </c>
      <c r="AG68" s="118">
        <v>64042751912.629997</v>
      </c>
      <c r="AH68" s="118"/>
      <c r="AI68" s="118"/>
      <c r="AJ68" s="118"/>
      <c r="AK68" s="118"/>
      <c r="AL68" s="119"/>
      <c r="AM68" s="118"/>
      <c r="AN68" s="120">
        <v>129056294537.82001</v>
      </c>
      <c r="AO68" s="120">
        <v>0</v>
      </c>
      <c r="AP68" s="120">
        <v>129056294537.82001</v>
      </c>
      <c r="AQ68" s="120">
        <v>0</v>
      </c>
      <c r="AR68" s="121">
        <v>0</v>
      </c>
      <c r="AS68" s="120">
        <v>129056294537.82001</v>
      </c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</row>
    <row r="69" spans="1:59" x14ac:dyDescent="0.2">
      <c r="A69" s="102"/>
      <c r="B69" s="102" t="s">
        <v>127</v>
      </c>
      <c r="C69" s="102" t="s">
        <v>61</v>
      </c>
      <c r="D69" s="118">
        <v>115003635870.24001</v>
      </c>
      <c r="E69" s="118">
        <v>0</v>
      </c>
      <c r="F69" s="118">
        <v>115003635870.24001</v>
      </c>
      <c r="G69" s="118">
        <v>0</v>
      </c>
      <c r="H69" s="119">
        <v>0</v>
      </c>
      <c r="I69" s="118">
        <v>115003635870.24001</v>
      </c>
      <c r="J69" s="118">
        <v>379111035</v>
      </c>
      <c r="K69" s="118">
        <v>0</v>
      </c>
      <c r="L69" s="118">
        <v>379111035</v>
      </c>
      <c r="M69" s="118">
        <v>0</v>
      </c>
      <c r="N69" s="119">
        <v>0</v>
      </c>
      <c r="O69" s="118">
        <v>379111035</v>
      </c>
      <c r="P69" s="118"/>
      <c r="Q69" s="118"/>
      <c r="R69" s="118"/>
      <c r="S69" s="118"/>
      <c r="T69" s="119"/>
      <c r="U69" s="118"/>
      <c r="V69" s="118"/>
      <c r="W69" s="118"/>
      <c r="X69" s="118"/>
      <c r="Y69" s="118"/>
      <c r="Z69" s="119"/>
      <c r="AA69" s="118"/>
      <c r="AB69" s="118">
        <v>114624524835.24001</v>
      </c>
      <c r="AC69" s="118">
        <v>0</v>
      </c>
      <c r="AD69" s="118">
        <v>114624524835.24001</v>
      </c>
      <c r="AE69" s="118">
        <v>0</v>
      </c>
      <c r="AF69" s="119">
        <v>0</v>
      </c>
      <c r="AG69" s="118">
        <v>114624524835.24001</v>
      </c>
      <c r="AH69" s="118"/>
      <c r="AI69" s="118"/>
      <c r="AJ69" s="118"/>
      <c r="AK69" s="118"/>
      <c r="AL69" s="119"/>
      <c r="AM69" s="118"/>
      <c r="AN69" s="120">
        <v>230007271740.48001</v>
      </c>
      <c r="AO69" s="120">
        <v>0</v>
      </c>
      <c r="AP69" s="120">
        <v>230007271740.48001</v>
      </c>
      <c r="AQ69" s="120">
        <v>0</v>
      </c>
      <c r="AR69" s="121">
        <v>0</v>
      </c>
      <c r="AS69" s="120">
        <v>230007271740.48001</v>
      </c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</row>
    <row r="70" spans="1:59" x14ac:dyDescent="0.2">
      <c r="A70" s="102"/>
      <c r="B70" s="102" t="s">
        <v>128</v>
      </c>
      <c r="C70" s="102" t="s">
        <v>61</v>
      </c>
      <c r="D70" s="118">
        <v>11972069867</v>
      </c>
      <c r="E70" s="118">
        <v>0</v>
      </c>
      <c r="F70" s="118">
        <v>11972069867</v>
      </c>
      <c r="G70" s="118">
        <v>0</v>
      </c>
      <c r="H70" s="119">
        <v>0</v>
      </c>
      <c r="I70" s="118">
        <v>11972069867</v>
      </c>
      <c r="J70" s="118">
        <v>754876968</v>
      </c>
      <c r="K70" s="118">
        <v>0</v>
      </c>
      <c r="L70" s="118">
        <v>754876968</v>
      </c>
      <c r="M70" s="118">
        <v>0</v>
      </c>
      <c r="N70" s="119">
        <v>0</v>
      </c>
      <c r="O70" s="118">
        <v>754876968</v>
      </c>
      <c r="P70" s="118"/>
      <c r="Q70" s="118"/>
      <c r="R70" s="118"/>
      <c r="S70" s="118"/>
      <c r="T70" s="119"/>
      <c r="U70" s="118"/>
      <c r="V70" s="118"/>
      <c r="W70" s="118"/>
      <c r="X70" s="118"/>
      <c r="Y70" s="118"/>
      <c r="Z70" s="119"/>
      <c r="AA70" s="118"/>
      <c r="AB70" s="118">
        <v>11217192899</v>
      </c>
      <c r="AC70" s="118">
        <v>0</v>
      </c>
      <c r="AD70" s="118">
        <v>11217192899</v>
      </c>
      <c r="AE70" s="118">
        <v>0</v>
      </c>
      <c r="AF70" s="119">
        <v>0</v>
      </c>
      <c r="AG70" s="118">
        <v>11217192899</v>
      </c>
      <c r="AH70" s="118"/>
      <c r="AI70" s="118"/>
      <c r="AJ70" s="118"/>
      <c r="AK70" s="118"/>
      <c r="AL70" s="119"/>
      <c r="AM70" s="118"/>
      <c r="AN70" s="120">
        <v>23944139734</v>
      </c>
      <c r="AO70" s="120">
        <v>0</v>
      </c>
      <c r="AP70" s="120">
        <v>23944139734</v>
      </c>
      <c r="AQ70" s="120">
        <v>0</v>
      </c>
      <c r="AR70" s="121">
        <v>0</v>
      </c>
      <c r="AS70" s="120">
        <v>23944139734</v>
      </c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</row>
    <row r="71" spans="1:59" x14ac:dyDescent="0.2">
      <c r="A71" s="102" t="s">
        <v>129</v>
      </c>
      <c r="B71" s="102"/>
      <c r="C71" s="102"/>
      <c r="D71" s="118">
        <v>636117215764.98999</v>
      </c>
      <c r="E71" s="118">
        <v>0</v>
      </c>
      <c r="F71" s="118">
        <v>636117215764.98999</v>
      </c>
      <c r="G71" s="118">
        <v>0</v>
      </c>
      <c r="H71" s="119">
        <v>0</v>
      </c>
      <c r="I71" s="118">
        <v>636117215764.98999</v>
      </c>
      <c r="J71" s="118">
        <v>11043621371.280001</v>
      </c>
      <c r="K71" s="118">
        <v>0</v>
      </c>
      <c r="L71" s="118">
        <v>11043621371.280001</v>
      </c>
      <c r="M71" s="118">
        <v>0</v>
      </c>
      <c r="N71" s="119">
        <v>0</v>
      </c>
      <c r="O71" s="118">
        <v>11043621371.280001</v>
      </c>
      <c r="P71" s="118"/>
      <c r="Q71" s="118"/>
      <c r="R71" s="118"/>
      <c r="S71" s="118"/>
      <c r="T71" s="119"/>
      <c r="U71" s="118"/>
      <c r="V71" s="118"/>
      <c r="W71" s="118"/>
      <c r="X71" s="118"/>
      <c r="Y71" s="118"/>
      <c r="Z71" s="119"/>
      <c r="AA71" s="118"/>
      <c r="AB71" s="118">
        <v>625073594393.71008</v>
      </c>
      <c r="AC71" s="118">
        <v>0</v>
      </c>
      <c r="AD71" s="118">
        <v>625073594393.71008</v>
      </c>
      <c r="AE71" s="118">
        <v>0</v>
      </c>
      <c r="AF71" s="119">
        <v>0</v>
      </c>
      <c r="AG71" s="118">
        <v>625073594393.71008</v>
      </c>
      <c r="AH71" s="118"/>
      <c r="AI71" s="118"/>
      <c r="AJ71" s="118"/>
      <c r="AK71" s="118"/>
      <c r="AL71" s="119"/>
      <c r="AM71" s="118"/>
      <c r="AN71" s="120">
        <v>1272234431529.98</v>
      </c>
      <c r="AO71" s="120">
        <v>0</v>
      </c>
      <c r="AP71" s="120">
        <v>1272234431529.98</v>
      </c>
      <c r="AQ71" s="120">
        <v>0</v>
      </c>
      <c r="AR71" s="121">
        <v>0</v>
      </c>
      <c r="AS71" s="120">
        <v>1272234431529.98</v>
      </c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</row>
    <row r="72" spans="1:59" x14ac:dyDescent="0.2">
      <c r="A72" s="102" t="s">
        <v>130</v>
      </c>
      <c r="B72" s="102" t="s">
        <v>131</v>
      </c>
      <c r="C72" s="102" t="s">
        <v>61</v>
      </c>
      <c r="D72" s="118">
        <v>2186735223</v>
      </c>
      <c r="E72" s="118">
        <v>0</v>
      </c>
      <c r="F72" s="118">
        <v>2186735223</v>
      </c>
      <c r="G72" s="118">
        <v>0</v>
      </c>
      <c r="H72" s="119">
        <v>0</v>
      </c>
      <c r="I72" s="118">
        <v>2186735223</v>
      </c>
      <c r="J72" s="118">
        <v>962332825</v>
      </c>
      <c r="K72" s="118">
        <v>0</v>
      </c>
      <c r="L72" s="118">
        <v>962332825</v>
      </c>
      <c r="M72" s="118">
        <v>0</v>
      </c>
      <c r="N72" s="119">
        <v>0</v>
      </c>
      <c r="O72" s="118">
        <v>962332825</v>
      </c>
      <c r="P72" s="118">
        <v>132109185</v>
      </c>
      <c r="Q72" s="118">
        <v>0</v>
      </c>
      <c r="R72" s="118">
        <v>132109185</v>
      </c>
      <c r="S72" s="118">
        <v>0</v>
      </c>
      <c r="T72" s="119">
        <v>0</v>
      </c>
      <c r="U72" s="118">
        <v>132109185</v>
      </c>
      <c r="V72" s="118"/>
      <c r="W72" s="118"/>
      <c r="X72" s="118"/>
      <c r="Y72" s="118"/>
      <c r="Z72" s="119"/>
      <c r="AA72" s="118"/>
      <c r="AB72" s="118"/>
      <c r="AC72" s="118"/>
      <c r="AD72" s="118"/>
      <c r="AE72" s="118"/>
      <c r="AF72" s="119"/>
      <c r="AG72" s="118"/>
      <c r="AH72" s="118">
        <v>1092293213</v>
      </c>
      <c r="AI72" s="118">
        <v>0</v>
      </c>
      <c r="AJ72" s="118">
        <v>1092293213</v>
      </c>
      <c r="AK72" s="118">
        <v>0</v>
      </c>
      <c r="AL72" s="119">
        <v>0</v>
      </c>
      <c r="AM72" s="118">
        <v>1092293213</v>
      </c>
      <c r="AN72" s="120">
        <v>4373470446</v>
      </c>
      <c r="AO72" s="120">
        <v>0</v>
      </c>
      <c r="AP72" s="120">
        <v>4373470446</v>
      </c>
      <c r="AQ72" s="120">
        <v>0</v>
      </c>
      <c r="AR72" s="121">
        <v>0</v>
      </c>
      <c r="AS72" s="120">
        <v>4373470446</v>
      </c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</row>
    <row r="73" spans="1:59" x14ac:dyDescent="0.2">
      <c r="A73" s="102" t="s">
        <v>132</v>
      </c>
      <c r="B73" s="102"/>
      <c r="C73" s="102"/>
      <c r="D73" s="118">
        <v>2186735223</v>
      </c>
      <c r="E73" s="118">
        <v>0</v>
      </c>
      <c r="F73" s="118">
        <v>2186735223</v>
      </c>
      <c r="G73" s="118">
        <v>0</v>
      </c>
      <c r="H73" s="119">
        <v>0</v>
      </c>
      <c r="I73" s="118">
        <v>2186735223</v>
      </c>
      <c r="J73" s="118">
        <v>962332825</v>
      </c>
      <c r="K73" s="118">
        <v>0</v>
      </c>
      <c r="L73" s="118">
        <v>962332825</v>
      </c>
      <c r="M73" s="118">
        <v>0</v>
      </c>
      <c r="N73" s="119">
        <v>0</v>
      </c>
      <c r="O73" s="118">
        <v>962332825</v>
      </c>
      <c r="P73" s="118">
        <v>132109185</v>
      </c>
      <c r="Q73" s="118">
        <v>0</v>
      </c>
      <c r="R73" s="118">
        <v>132109185</v>
      </c>
      <c r="S73" s="118">
        <v>0</v>
      </c>
      <c r="T73" s="119">
        <v>0</v>
      </c>
      <c r="U73" s="118">
        <v>132109185</v>
      </c>
      <c r="V73" s="118"/>
      <c r="W73" s="118"/>
      <c r="X73" s="118"/>
      <c r="Y73" s="118"/>
      <c r="Z73" s="119"/>
      <c r="AA73" s="118"/>
      <c r="AB73" s="118"/>
      <c r="AC73" s="118"/>
      <c r="AD73" s="118"/>
      <c r="AE73" s="118"/>
      <c r="AF73" s="119"/>
      <c r="AG73" s="118"/>
      <c r="AH73" s="118">
        <v>1092293213</v>
      </c>
      <c r="AI73" s="118">
        <v>0</v>
      </c>
      <c r="AJ73" s="118">
        <v>1092293213</v>
      </c>
      <c r="AK73" s="118">
        <v>0</v>
      </c>
      <c r="AL73" s="119">
        <v>0</v>
      </c>
      <c r="AM73" s="118">
        <v>1092293213</v>
      </c>
      <c r="AN73" s="120">
        <v>4373470446</v>
      </c>
      <c r="AO73" s="120">
        <v>0</v>
      </c>
      <c r="AP73" s="120">
        <v>4373470446</v>
      </c>
      <c r="AQ73" s="120">
        <v>0</v>
      </c>
      <c r="AR73" s="121">
        <v>0</v>
      </c>
      <c r="AS73" s="120">
        <v>4373470446</v>
      </c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</row>
    <row r="74" spans="1:59" x14ac:dyDescent="0.2">
      <c r="A74" s="102" t="s">
        <v>133</v>
      </c>
      <c r="B74" s="102" t="s">
        <v>134</v>
      </c>
      <c r="C74" s="102" t="s">
        <v>61</v>
      </c>
      <c r="D74" s="118">
        <v>3422053053</v>
      </c>
      <c r="E74" s="118">
        <v>0</v>
      </c>
      <c r="F74" s="118">
        <v>3422053053</v>
      </c>
      <c r="G74" s="118">
        <v>3288852174</v>
      </c>
      <c r="H74" s="119">
        <v>96.11</v>
      </c>
      <c r="I74" s="118">
        <v>133200879</v>
      </c>
      <c r="J74" s="118">
        <v>1060096014</v>
      </c>
      <c r="K74" s="118">
        <v>0</v>
      </c>
      <c r="L74" s="118">
        <v>1060096014</v>
      </c>
      <c r="M74" s="118">
        <v>1019236680</v>
      </c>
      <c r="N74" s="119">
        <v>96.15</v>
      </c>
      <c r="O74" s="118">
        <v>40859334</v>
      </c>
      <c r="P74" s="118"/>
      <c r="Q74" s="118"/>
      <c r="R74" s="118"/>
      <c r="S74" s="118"/>
      <c r="T74" s="119"/>
      <c r="U74" s="118"/>
      <c r="V74" s="118"/>
      <c r="W74" s="118"/>
      <c r="X74" s="118"/>
      <c r="Y74" s="118"/>
      <c r="Z74" s="119"/>
      <c r="AA74" s="118"/>
      <c r="AB74" s="118">
        <v>2361957039</v>
      </c>
      <c r="AC74" s="118">
        <v>0</v>
      </c>
      <c r="AD74" s="118">
        <v>2361957039</v>
      </c>
      <c r="AE74" s="118">
        <v>2269615494</v>
      </c>
      <c r="AF74" s="119">
        <v>96.09</v>
      </c>
      <c r="AG74" s="118">
        <v>92341545</v>
      </c>
      <c r="AH74" s="118"/>
      <c r="AI74" s="118"/>
      <c r="AJ74" s="118"/>
      <c r="AK74" s="118"/>
      <c r="AL74" s="119"/>
      <c r="AM74" s="118"/>
      <c r="AN74" s="120">
        <v>6844106106</v>
      </c>
      <c r="AO74" s="120">
        <v>0</v>
      </c>
      <c r="AP74" s="120">
        <v>6844106106</v>
      </c>
      <c r="AQ74" s="120">
        <v>6577704348</v>
      </c>
      <c r="AR74" s="121">
        <v>288.35000000000002</v>
      </c>
      <c r="AS74" s="120">
        <v>266401758</v>
      </c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59" x14ac:dyDescent="0.2">
      <c r="A75" s="102"/>
      <c r="B75" s="102"/>
      <c r="C75" s="102" t="s">
        <v>70</v>
      </c>
      <c r="D75" s="118">
        <v>12626188</v>
      </c>
      <c r="E75" s="118">
        <v>0</v>
      </c>
      <c r="F75" s="118">
        <v>12626188</v>
      </c>
      <c r="G75" s="118">
        <v>12626188</v>
      </c>
      <c r="H75" s="119">
        <v>100</v>
      </c>
      <c r="I75" s="118">
        <v>0</v>
      </c>
      <c r="J75" s="118">
        <v>12626188</v>
      </c>
      <c r="K75" s="118">
        <v>0</v>
      </c>
      <c r="L75" s="118">
        <v>12626188</v>
      </c>
      <c r="M75" s="118">
        <v>12626188</v>
      </c>
      <c r="N75" s="119">
        <v>100</v>
      </c>
      <c r="O75" s="118">
        <v>0</v>
      </c>
      <c r="P75" s="118"/>
      <c r="Q75" s="118"/>
      <c r="R75" s="118"/>
      <c r="S75" s="118"/>
      <c r="T75" s="119"/>
      <c r="U75" s="118"/>
      <c r="V75" s="118"/>
      <c r="W75" s="118"/>
      <c r="X75" s="118"/>
      <c r="Y75" s="118"/>
      <c r="Z75" s="119"/>
      <c r="AA75" s="118"/>
      <c r="AB75" s="118"/>
      <c r="AC75" s="118"/>
      <c r="AD75" s="118"/>
      <c r="AE75" s="118"/>
      <c r="AF75" s="119"/>
      <c r="AG75" s="118"/>
      <c r="AH75" s="118"/>
      <c r="AI75" s="118"/>
      <c r="AJ75" s="118"/>
      <c r="AK75" s="118"/>
      <c r="AL75" s="119"/>
      <c r="AM75" s="118"/>
      <c r="AN75" s="120">
        <v>25252376</v>
      </c>
      <c r="AO75" s="120">
        <v>0</v>
      </c>
      <c r="AP75" s="120">
        <v>25252376</v>
      </c>
      <c r="AQ75" s="120">
        <v>25252376</v>
      </c>
      <c r="AR75" s="121">
        <v>200</v>
      </c>
      <c r="AS75" s="120">
        <v>0</v>
      </c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59" x14ac:dyDescent="0.2">
      <c r="A76" s="102" t="s">
        <v>135</v>
      </c>
      <c r="B76" s="102"/>
      <c r="C76" s="102"/>
      <c r="D76" s="118">
        <v>3434679241</v>
      </c>
      <c r="E76" s="118">
        <v>0</v>
      </c>
      <c r="F76" s="118">
        <v>3434679241</v>
      </c>
      <c r="G76" s="118">
        <v>3301478362</v>
      </c>
      <c r="H76" s="119">
        <v>196.11</v>
      </c>
      <c r="I76" s="118">
        <v>133200879</v>
      </c>
      <c r="J76" s="118">
        <v>1072722202</v>
      </c>
      <c r="K76" s="118">
        <v>0</v>
      </c>
      <c r="L76" s="118">
        <v>1072722202</v>
      </c>
      <c r="M76" s="118">
        <v>1031862868</v>
      </c>
      <c r="N76" s="119">
        <v>196.15</v>
      </c>
      <c r="O76" s="118">
        <v>40859334</v>
      </c>
      <c r="P76" s="118"/>
      <c r="Q76" s="118"/>
      <c r="R76" s="118"/>
      <c r="S76" s="118"/>
      <c r="T76" s="119"/>
      <c r="U76" s="118"/>
      <c r="V76" s="118"/>
      <c r="W76" s="118"/>
      <c r="X76" s="118"/>
      <c r="Y76" s="118"/>
      <c r="Z76" s="119"/>
      <c r="AA76" s="118"/>
      <c r="AB76" s="118">
        <v>2361957039</v>
      </c>
      <c r="AC76" s="118">
        <v>0</v>
      </c>
      <c r="AD76" s="118">
        <v>2361957039</v>
      </c>
      <c r="AE76" s="118">
        <v>2269615494</v>
      </c>
      <c r="AF76" s="119">
        <v>96.09</v>
      </c>
      <c r="AG76" s="118">
        <v>92341545</v>
      </c>
      <c r="AH76" s="118"/>
      <c r="AI76" s="118"/>
      <c r="AJ76" s="118"/>
      <c r="AK76" s="118"/>
      <c r="AL76" s="119"/>
      <c r="AM76" s="118"/>
      <c r="AN76" s="120">
        <v>6869358482</v>
      </c>
      <c r="AO76" s="120">
        <v>0</v>
      </c>
      <c r="AP76" s="120">
        <v>6869358482</v>
      </c>
      <c r="AQ76" s="120">
        <v>6602956724</v>
      </c>
      <c r="AR76" s="121">
        <v>488.35</v>
      </c>
      <c r="AS76" s="120">
        <v>266401758</v>
      </c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59" x14ac:dyDescent="0.2">
      <c r="A77" s="102" t="s">
        <v>136</v>
      </c>
      <c r="B77" s="102"/>
      <c r="C77" s="102"/>
      <c r="D77" s="118">
        <v>2588136755930.0508</v>
      </c>
      <c r="E77" s="118">
        <v>87768610996</v>
      </c>
      <c r="F77" s="118">
        <v>2500368144934.0508</v>
      </c>
      <c r="G77" s="118">
        <v>1399057508220.1001</v>
      </c>
      <c r="H77" s="119">
        <v>3953.07</v>
      </c>
      <c r="I77" s="118">
        <v>1101310636713.95</v>
      </c>
      <c r="J77" s="118">
        <v>135605839713.45999</v>
      </c>
      <c r="K77" s="118">
        <v>14046339718</v>
      </c>
      <c r="L77" s="118">
        <v>121559499995.45999</v>
      </c>
      <c r="M77" s="118">
        <v>106704046656.39</v>
      </c>
      <c r="N77" s="119">
        <v>4095.9199999999996</v>
      </c>
      <c r="O77" s="118">
        <v>14855453339.070002</v>
      </c>
      <c r="P77" s="118">
        <v>132109185</v>
      </c>
      <c r="Q77" s="118">
        <v>0</v>
      </c>
      <c r="R77" s="118">
        <v>132109185</v>
      </c>
      <c r="S77" s="118">
        <v>0</v>
      </c>
      <c r="T77" s="119">
        <v>0</v>
      </c>
      <c r="U77" s="118">
        <v>132109185</v>
      </c>
      <c r="V77" s="118">
        <v>178200000</v>
      </c>
      <c r="W77" s="118">
        <v>17784855</v>
      </c>
      <c r="X77" s="118">
        <v>160415145</v>
      </c>
      <c r="Y77" s="118">
        <v>160415145</v>
      </c>
      <c r="Z77" s="119">
        <v>100</v>
      </c>
      <c r="AA77" s="118">
        <v>0</v>
      </c>
      <c r="AB77" s="118">
        <v>2451128313818.5903</v>
      </c>
      <c r="AC77" s="118">
        <v>73704486423</v>
      </c>
      <c r="AD77" s="118">
        <v>2377423827395.5903</v>
      </c>
      <c r="AE77" s="118">
        <v>1292193046418.71</v>
      </c>
      <c r="AF77" s="119">
        <v>3537.66</v>
      </c>
      <c r="AG77" s="118">
        <v>1085230780976.88</v>
      </c>
      <c r="AH77" s="118">
        <v>1092293213</v>
      </c>
      <c r="AI77" s="118">
        <v>0</v>
      </c>
      <c r="AJ77" s="118">
        <v>1092293213</v>
      </c>
      <c r="AK77" s="118">
        <v>0</v>
      </c>
      <c r="AL77" s="119">
        <v>0</v>
      </c>
      <c r="AM77" s="118">
        <v>1092293213</v>
      </c>
      <c r="AN77" s="120">
        <v>5176273511860.1016</v>
      </c>
      <c r="AO77" s="120">
        <v>175537221992</v>
      </c>
      <c r="AP77" s="120">
        <v>5000736289868.1016</v>
      </c>
      <c r="AQ77" s="120">
        <v>2798115016440.2002</v>
      </c>
      <c r="AR77" s="121">
        <v>11686.650000000001</v>
      </c>
      <c r="AS77" s="120">
        <v>2202621273427.8999</v>
      </c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59" x14ac:dyDescent="0.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</row>
    <row r="79" spans="1:59" x14ac:dyDescent="0.2">
      <c r="A79" s="102"/>
      <c r="B79" s="102"/>
      <c r="C79" s="102"/>
      <c r="D79" s="118"/>
      <c r="E79" s="118"/>
      <c r="F79" s="118"/>
      <c r="G79" s="118"/>
      <c r="H79" s="118"/>
      <c r="I79" s="118"/>
      <c r="J79" s="118"/>
      <c r="K79" s="118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  <row r="80" spans="1:59" x14ac:dyDescent="0.2">
      <c r="A80" s="102"/>
      <c r="B80" s="102"/>
      <c r="C80" s="102"/>
      <c r="D80" s="118">
        <f>D74+D75-D76</f>
        <v>0</v>
      </c>
      <c r="E80" s="118">
        <f t="shared" ref="E80:Q80" si="0">E74+E75-E76</f>
        <v>0</v>
      </c>
      <c r="F80" s="118">
        <f t="shared" si="0"/>
        <v>0</v>
      </c>
      <c r="G80" s="118">
        <f t="shared" si="0"/>
        <v>0</v>
      </c>
      <c r="H80" s="118">
        <f t="shared" si="0"/>
        <v>0</v>
      </c>
      <c r="I80" s="118">
        <f t="shared" si="0"/>
        <v>0</v>
      </c>
      <c r="J80" s="118">
        <f t="shared" si="0"/>
        <v>0</v>
      </c>
      <c r="K80" s="118">
        <f t="shared" si="0"/>
        <v>0</v>
      </c>
      <c r="L80" s="118">
        <f t="shared" si="0"/>
        <v>0</v>
      </c>
      <c r="M80" s="118">
        <f t="shared" si="0"/>
        <v>0</v>
      </c>
      <c r="N80" s="118">
        <f t="shared" si="0"/>
        <v>0</v>
      </c>
      <c r="O80" s="118">
        <f t="shared" si="0"/>
        <v>0</v>
      </c>
      <c r="P80" s="118">
        <f t="shared" si="0"/>
        <v>0</v>
      </c>
      <c r="Q80" s="118">
        <f t="shared" si="0"/>
        <v>0</v>
      </c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59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59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59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59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59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</row>
    <row r="91" spans="1:59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59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59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59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59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59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</row>
    <row r="97" spans="1:59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</row>
    <row r="98" spans="1:59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</row>
    <row r="99" spans="1:59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</row>
    <row r="100" spans="1:59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59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</row>
    <row r="102" spans="1:59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</row>
    <row r="103" spans="1:59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</row>
    <row r="104" spans="1:59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</row>
    <row r="105" spans="1:59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</row>
    <row r="106" spans="1:59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</row>
    <row r="107" spans="1:59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</row>
    <row r="108" spans="1:59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</row>
    <row r="109" spans="1:59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</row>
    <row r="110" spans="1:59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</row>
    <row r="111" spans="1:59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</row>
    <row r="112" spans="1:59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</row>
    <row r="113" spans="1:59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</row>
    <row r="114" spans="1:59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</row>
    <row r="115" spans="1:59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</row>
    <row r="116" spans="1:59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</row>
    <row r="117" spans="1:59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</row>
    <row r="118" spans="1:59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</row>
    <row r="119" spans="1:59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</row>
    <row r="120" spans="1:59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</row>
    <row r="121" spans="1:59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</row>
    <row r="122" spans="1:59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</row>
    <row r="123" spans="1:59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</row>
    <row r="124" spans="1:59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1:59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</row>
    <row r="126" spans="1:59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</row>
    <row r="127" spans="1:59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</row>
    <row r="128" spans="1:59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</row>
    <row r="129" spans="1:59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</row>
    <row r="130" spans="1:59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1:59" x14ac:dyDescent="0.2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</row>
    <row r="132" spans="1:59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</row>
    <row r="133" spans="1:59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</row>
    <row r="134" spans="1:59" x14ac:dyDescent="0.2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</row>
    <row r="135" spans="1:59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</row>
    <row r="136" spans="1:59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</row>
    <row r="137" spans="1:59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</row>
    <row r="138" spans="1:59" x14ac:dyDescent="0.2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</row>
    <row r="139" spans="1:59" x14ac:dyDescent="0.2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</row>
    <row r="140" spans="1:59" x14ac:dyDescent="0.2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</row>
    <row r="141" spans="1:59" x14ac:dyDescent="0.2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</row>
    <row r="142" spans="1:59" x14ac:dyDescent="0.2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</row>
    <row r="143" spans="1:59" x14ac:dyDescent="0.2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</row>
    <row r="144" spans="1:59" x14ac:dyDescent="0.2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</row>
    <row r="145" spans="1:59" x14ac:dyDescent="0.2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</row>
    <row r="146" spans="1:59" x14ac:dyDescent="0.2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</row>
    <row r="147" spans="1:59" x14ac:dyDescent="0.2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</row>
    <row r="148" spans="1:59" x14ac:dyDescent="0.2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</row>
    <row r="149" spans="1:59" x14ac:dyDescent="0.2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</row>
    <row r="150" spans="1:59" x14ac:dyDescent="0.2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</row>
    <row r="151" spans="1:59" x14ac:dyDescent="0.2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</row>
    <row r="152" spans="1:59" x14ac:dyDescent="0.2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</row>
    <row r="153" spans="1:59" x14ac:dyDescent="0.2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</row>
    <row r="154" spans="1:59" x14ac:dyDescent="0.2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</row>
    <row r="155" spans="1:59" x14ac:dyDescent="0.2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</row>
    <row r="156" spans="1:59" x14ac:dyDescent="0.2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</row>
    <row r="157" spans="1:59" x14ac:dyDescent="0.2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</row>
    <row r="158" spans="1:59" x14ac:dyDescent="0.2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</row>
    <row r="159" spans="1:59" x14ac:dyDescent="0.2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</row>
    <row r="160" spans="1:59" x14ac:dyDescent="0.2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</row>
    <row r="161" spans="1:59" x14ac:dyDescent="0.2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</row>
    <row r="162" spans="1:59" x14ac:dyDescent="0.2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</row>
    <row r="163" spans="1:59" x14ac:dyDescent="0.2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</row>
    <row r="164" spans="1:59" x14ac:dyDescent="0.2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</row>
    <row r="165" spans="1:59" x14ac:dyDescent="0.2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</row>
    <row r="166" spans="1:59" x14ac:dyDescent="0.2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</row>
    <row r="167" spans="1:59" x14ac:dyDescent="0.2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</row>
    <row r="168" spans="1:59" x14ac:dyDescent="0.2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</row>
    <row r="169" spans="1:59" x14ac:dyDescent="0.2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</row>
    <row r="170" spans="1:59" x14ac:dyDescent="0.2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</row>
    <row r="171" spans="1:59" x14ac:dyDescent="0.2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</row>
    <row r="172" spans="1:59" x14ac:dyDescent="0.2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</row>
    <row r="173" spans="1:59" x14ac:dyDescent="0.2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</row>
    <row r="174" spans="1:59" x14ac:dyDescent="0.2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</row>
    <row r="175" spans="1:59" x14ac:dyDescent="0.2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</row>
    <row r="176" spans="1:59" x14ac:dyDescent="0.2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</row>
    <row r="177" spans="1:59" x14ac:dyDescent="0.2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</row>
    <row r="178" spans="1:59" x14ac:dyDescent="0.2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</row>
    <row r="179" spans="1:59" x14ac:dyDescent="0.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</row>
    <row r="180" spans="1:59" x14ac:dyDescent="0.2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</row>
    <row r="181" spans="1:59" x14ac:dyDescent="0.2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</row>
    <row r="182" spans="1:59" x14ac:dyDescent="0.2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</row>
    <row r="183" spans="1:59" x14ac:dyDescent="0.2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</row>
    <row r="184" spans="1:59" x14ac:dyDescent="0.2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</row>
    <row r="185" spans="1:59" x14ac:dyDescent="0.2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</row>
    <row r="186" spans="1:59" x14ac:dyDescent="0.2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</row>
    <row r="187" spans="1:59" x14ac:dyDescent="0.2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</row>
    <row r="188" spans="1:59" x14ac:dyDescent="0.2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</row>
    <row r="189" spans="1:59" x14ac:dyDescent="0.2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</row>
    <row r="190" spans="1:59" x14ac:dyDescent="0.2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</row>
    <row r="191" spans="1:59" x14ac:dyDescent="0.2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</row>
    <row r="192" spans="1:59" x14ac:dyDescent="0.2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</row>
    <row r="193" spans="1:59" x14ac:dyDescent="0.2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</row>
    <row r="194" spans="1:59" x14ac:dyDescent="0.2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</row>
    <row r="195" spans="1:59" x14ac:dyDescent="0.2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</row>
    <row r="196" spans="1:59" x14ac:dyDescent="0.2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</row>
    <row r="197" spans="1:59" x14ac:dyDescent="0.2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</row>
    <row r="198" spans="1:59" x14ac:dyDescent="0.2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</row>
    <row r="199" spans="1:59" x14ac:dyDescent="0.2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</row>
    <row r="200" spans="1:59" x14ac:dyDescent="0.2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</row>
    <row r="201" spans="1:59" x14ac:dyDescent="0.2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</row>
    <row r="202" spans="1:59" x14ac:dyDescent="0.2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</row>
    <row r="203" spans="1:59" x14ac:dyDescent="0.2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</row>
    <row r="204" spans="1:59" x14ac:dyDescent="0.2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</row>
    <row r="205" spans="1:59" x14ac:dyDescent="0.2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</row>
    <row r="206" spans="1:59" x14ac:dyDescent="0.2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</row>
    <row r="207" spans="1:59" x14ac:dyDescent="0.2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</row>
    <row r="208" spans="1:59" x14ac:dyDescent="0.2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</row>
    <row r="209" spans="1:59" x14ac:dyDescent="0.2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</row>
    <row r="210" spans="1:59" x14ac:dyDescent="0.2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</row>
    <row r="211" spans="1:59" x14ac:dyDescent="0.2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</row>
    <row r="212" spans="1:59" x14ac:dyDescent="0.2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</row>
    <row r="213" spans="1:59" x14ac:dyDescent="0.2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</row>
    <row r="214" spans="1:59" x14ac:dyDescent="0.2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</row>
    <row r="215" spans="1:59" x14ac:dyDescent="0.2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</row>
    <row r="216" spans="1:59" x14ac:dyDescent="0.2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</row>
    <row r="217" spans="1:59" x14ac:dyDescent="0.2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</row>
    <row r="218" spans="1:59" x14ac:dyDescent="0.2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</row>
    <row r="219" spans="1:59" x14ac:dyDescent="0.2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</row>
    <row r="220" spans="1:59" x14ac:dyDescent="0.2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1:59" x14ac:dyDescent="0.2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</row>
    <row r="222" spans="1:59" x14ac:dyDescent="0.2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</row>
    <row r="223" spans="1:59" x14ac:dyDescent="0.2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</row>
    <row r="224" spans="1:59" x14ac:dyDescent="0.2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</row>
    <row r="225" spans="1:59" x14ac:dyDescent="0.2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</row>
    <row r="226" spans="1:59" x14ac:dyDescent="0.2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</row>
    <row r="227" spans="1:59" x14ac:dyDescent="0.2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</row>
    <row r="228" spans="1:59" x14ac:dyDescent="0.2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</row>
    <row r="229" spans="1:59" x14ac:dyDescent="0.2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</row>
    <row r="230" spans="1:59" x14ac:dyDescent="0.2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</row>
    <row r="231" spans="1:59" x14ac:dyDescent="0.2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</row>
    <row r="232" spans="1:59" x14ac:dyDescent="0.2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</row>
    <row r="233" spans="1:59" x14ac:dyDescent="0.2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</row>
    <row r="234" spans="1:59" x14ac:dyDescent="0.2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</row>
    <row r="235" spans="1:59" x14ac:dyDescent="0.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</row>
    <row r="236" spans="1:59" x14ac:dyDescent="0.2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</row>
    <row r="237" spans="1:59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</row>
    <row r="238" spans="1:59" x14ac:dyDescent="0.2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</row>
    <row r="239" spans="1:59" x14ac:dyDescent="0.2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</row>
    <row r="240" spans="1:59" x14ac:dyDescent="0.2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</row>
    <row r="241" spans="1:59" x14ac:dyDescent="0.2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</row>
    <row r="242" spans="1:59" x14ac:dyDescent="0.2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</row>
    <row r="243" spans="1:59" x14ac:dyDescent="0.2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</row>
    <row r="244" spans="1:59" x14ac:dyDescent="0.2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</row>
    <row r="245" spans="1:59" x14ac:dyDescent="0.2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</row>
    <row r="246" spans="1:59" x14ac:dyDescent="0.2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</row>
    <row r="247" spans="1:59" x14ac:dyDescent="0.2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</row>
    <row r="248" spans="1:59" x14ac:dyDescent="0.2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</row>
    <row r="249" spans="1:59" x14ac:dyDescent="0.2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</row>
  </sheetData>
  <mergeCells count="2">
    <mergeCell ref="E1:K1"/>
    <mergeCell ref="L1:R1"/>
  </mergeCells>
  <pageMargins left="0.7" right="0.7" top="0.75" bottom="0.75" header="0.3" footer="0.3"/>
  <pageSetup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5:C8"/>
  <sheetViews>
    <sheetView workbookViewId="0">
      <selection activeCell="H15" sqref="H15"/>
    </sheetView>
  </sheetViews>
  <sheetFormatPr baseColWidth="10" defaultRowHeight="15" x14ac:dyDescent="0.2"/>
  <cols>
    <col min="2" max="2" width="19.109375" customWidth="1"/>
    <col min="3" max="3" width="26.33203125" customWidth="1"/>
  </cols>
  <sheetData>
    <row r="5" spans="2:3" ht="15.75" x14ac:dyDescent="0.2">
      <c r="C5" s="134"/>
    </row>
    <row r="6" spans="2:3" x14ac:dyDescent="0.2">
      <c r="C6" s="2"/>
    </row>
    <row r="7" spans="2:3" x14ac:dyDescent="0.2">
      <c r="C7" s="2"/>
    </row>
    <row r="8" spans="2:3" x14ac:dyDescent="0.2">
      <c r="B8" s="1"/>
      <c r="C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79"/>
  <sheetViews>
    <sheetView topLeftCell="B1" workbookViewId="0">
      <selection activeCell="F23" sqref="F23"/>
    </sheetView>
  </sheetViews>
  <sheetFormatPr baseColWidth="10" defaultRowHeight="15" x14ac:dyDescent="0.2"/>
  <cols>
    <col min="3" max="3" width="55.5546875" bestFit="1" customWidth="1"/>
    <col min="4" max="4" width="19.5546875" style="2" customWidth="1"/>
    <col min="5" max="5" width="14.44140625" bestFit="1" customWidth="1"/>
    <col min="6" max="8" width="15.44140625" bestFit="1" customWidth="1"/>
    <col min="9" max="11" width="19.44140625" bestFit="1" customWidth="1"/>
    <col min="12" max="12" width="19.44140625" customWidth="1"/>
    <col min="13" max="13" width="18" bestFit="1" customWidth="1"/>
  </cols>
  <sheetData>
    <row r="1" spans="2:13" ht="15.75" thickBot="1" x14ac:dyDescent="0.25">
      <c r="D1" s="302" t="s">
        <v>0</v>
      </c>
      <c r="E1" s="303"/>
      <c r="F1" s="304"/>
    </row>
    <row r="2" spans="2:13" ht="47.25" x14ac:dyDescent="0.2">
      <c r="C2" t="s">
        <v>137</v>
      </c>
      <c r="D2" s="134" t="s">
        <v>4</v>
      </c>
      <c r="E2" s="134" t="s">
        <v>5</v>
      </c>
      <c r="F2" s="134" t="s">
        <v>6</v>
      </c>
      <c r="G2" s="134" t="s">
        <v>21</v>
      </c>
      <c r="J2" s="133">
        <v>1862064000000</v>
      </c>
    </row>
    <row r="3" spans="2:13" x14ac:dyDescent="0.2">
      <c r="J3" s="138">
        <f>J5-J2</f>
        <v>193946.05981445312</v>
      </c>
    </row>
    <row r="4" spans="2:13" x14ac:dyDescent="0.2">
      <c r="F4" s="137"/>
      <c r="G4" s="137"/>
      <c r="H4" s="137"/>
    </row>
    <row r="5" spans="2:13" x14ac:dyDescent="0.2">
      <c r="B5" t="str">
        <f>'base 2016'!B6</f>
        <v>102</v>
      </c>
      <c r="C5" s="1" t="str">
        <f>VLOOKUP(B5,[1]Hoja1!$B$6:$D$107,3,0)</f>
        <v>PERSONERÍA DE BOGOTÁ.</v>
      </c>
      <c r="D5" s="2">
        <f>'base 2016'!D6</f>
        <v>4638829014</v>
      </c>
      <c r="E5" s="2">
        <f>'base 2016'!E6</f>
        <v>184473456</v>
      </c>
      <c r="F5" s="139">
        <f>'base 2016'!F6</f>
        <v>4454355558</v>
      </c>
      <c r="G5" s="139">
        <f>'base 2016'!G6</f>
        <v>4454355558</v>
      </c>
      <c r="H5" s="140">
        <f>F5-G5</f>
        <v>0</v>
      </c>
      <c r="I5" s="133">
        <f>SUM(D5:D48)+D75-D26-D28</f>
        <v>1949832804942.0598</v>
      </c>
      <c r="J5" s="133">
        <f>SUM(F5:F48)+F75-F26-F28</f>
        <v>1862064193946.0598</v>
      </c>
      <c r="K5" s="133">
        <f>SUM(G5:G48)+G75-G26-G28</f>
        <v>1399057508220.1001</v>
      </c>
      <c r="L5" s="133">
        <f>SUM(H5:H48)+H75-H26-H28</f>
        <v>463006685725.96008</v>
      </c>
      <c r="M5" s="138">
        <f>J5-K5</f>
        <v>463006685725.95972</v>
      </c>
    </row>
    <row r="6" spans="2:13" x14ac:dyDescent="0.2">
      <c r="B6" t="str">
        <f>'base 2016'!B7</f>
        <v>104</v>
      </c>
      <c r="C6" s="136" t="str">
        <f>VLOOKUP(B6,[1]Hoja1!$B$6:$D$107,3,0)</f>
        <v>SECRETARÍA GENERAL DE LA ALCALDÍA MAYOR DE BOGOTÁ, D.C..</v>
      </c>
      <c r="D6" s="2">
        <f>'base 2016'!D7</f>
        <v>28656638235</v>
      </c>
      <c r="E6" s="2">
        <f>'base 2016'!E7</f>
        <v>429618410</v>
      </c>
      <c r="F6" s="139">
        <f>'base 2016'!F7</f>
        <v>28227019825</v>
      </c>
      <c r="G6" s="139">
        <f>'base 2016'!G7</f>
        <v>26819757695</v>
      </c>
      <c r="H6" s="135">
        <f t="shared" ref="H6:H66" si="0">F6-G6</f>
        <v>1407262130</v>
      </c>
    </row>
    <row r="7" spans="2:13" x14ac:dyDescent="0.2">
      <c r="B7" t="str">
        <f>'base 2016'!B8</f>
        <v>105</v>
      </c>
      <c r="C7" s="1" t="str">
        <f>VLOOKUP(B7,[1]Hoja1!$B$6:$D$107,3,0)</f>
        <v>VEEDURÍA DISTRITAL.</v>
      </c>
      <c r="D7" s="2">
        <f>'base 2016'!D8</f>
        <v>606046675</v>
      </c>
      <c r="E7" s="2">
        <f>'base 2016'!E8</f>
        <v>48138276</v>
      </c>
      <c r="F7" s="139">
        <f>'base 2016'!F8</f>
        <v>557908399</v>
      </c>
      <c r="G7" s="139">
        <f>'base 2016'!G8</f>
        <v>557908399</v>
      </c>
      <c r="H7" s="140">
        <f t="shared" si="0"/>
        <v>0</v>
      </c>
    </row>
    <row r="8" spans="2:13" x14ac:dyDescent="0.2">
      <c r="B8" t="str">
        <f>'base 2016'!B9</f>
        <v>110</v>
      </c>
      <c r="C8" s="136" t="str">
        <f>VLOOKUP(B8,[1]Hoja1!$B$6:$D$107,3,0)</f>
        <v>SECRETARIA DE GOBIERNO.</v>
      </c>
      <c r="D8" s="2">
        <f>'base 2016'!D9</f>
        <v>27246634272.43</v>
      </c>
      <c r="E8" s="2">
        <f>'base 2016'!E9</f>
        <v>3758067307</v>
      </c>
      <c r="F8" s="139">
        <f>'base 2016'!F9</f>
        <v>23488566965.43</v>
      </c>
      <c r="G8" s="139">
        <f>'base 2016'!G9</f>
        <v>22354896830.389999</v>
      </c>
      <c r="H8" s="135">
        <f t="shared" si="0"/>
        <v>1133670135.0400009</v>
      </c>
    </row>
    <row r="9" spans="2:13" x14ac:dyDescent="0.2">
      <c r="B9" t="str">
        <f>'base 2016'!B10</f>
        <v>111</v>
      </c>
      <c r="C9" s="1" t="str">
        <f>VLOOKUP(B9,[1]Hoja1!$B$6:$D$107,3,0)</f>
        <v>SECRETARIA DISTRITAL DE HACIENDA.</v>
      </c>
      <c r="D9" s="2">
        <f>'base 2016'!D10</f>
        <v>16200733678.75</v>
      </c>
      <c r="E9" s="2">
        <f>'base 2016'!E10</f>
        <v>603869056</v>
      </c>
      <c r="F9" s="139">
        <f>'base 2016'!F10</f>
        <v>15596864622.75</v>
      </c>
      <c r="G9" s="139">
        <f>'base 2016'!G10</f>
        <v>15067240680</v>
      </c>
      <c r="H9" s="135">
        <f t="shared" si="0"/>
        <v>529623942.75</v>
      </c>
    </row>
    <row r="10" spans="2:13" x14ac:dyDescent="0.2">
      <c r="B10">
        <f>'base 2016'!B11</f>
        <v>0</v>
      </c>
      <c r="C10" s="1" t="e">
        <f>VLOOKUP(B10,[1]Hoja1!$B$6:$D$107,3,0)</f>
        <v>#N/A</v>
      </c>
      <c r="D10" s="2">
        <f>'base 2016'!D11</f>
        <v>178200000</v>
      </c>
      <c r="E10" s="2">
        <f>'base 2016'!E11</f>
        <v>17784855</v>
      </c>
      <c r="F10" s="139">
        <f>'base 2016'!F11</f>
        <v>160415145</v>
      </c>
      <c r="G10" s="139">
        <f>'base 2016'!G11</f>
        <v>160415145</v>
      </c>
      <c r="H10" s="135">
        <f t="shared" si="0"/>
        <v>0</v>
      </c>
    </row>
    <row r="11" spans="2:13" x14ac:dyDescent="0.2">
      <c r="B11">
        <f>'base 2016'!B12</f>
        <v>0</v>
      </c>
      <c r="C11" s="1" t="e">
        <f>VLOOKUP(B11,[1]Hoja1!$B$6:$D$107,3,0)</f>
        <v>#N/A</v>
      </c>
      <c r="D11" s="2">
        <f>'base 2016'!D12</f>
        <v>7881182221</v>
      </c>
      <c r="E11" s="2">
        <f>'base 2016'!E12</f>
        <v>3382885</v>
      </c>
      <c r="F11" s="139">
        <f>'base 2016'!F12</f>
        <v>7877799336</v>
      </c>
      <c r="G11" s="139">
        <f>'base 2016'!G12</f>
        <v>7167624649</v>
      </c>
      <c r="H11" s="135">
        <f t="shared" si="0"/>
        <v>710174687</v>
      </c>
    </row>
    <row r="12" spans="2:13" x14ac:dyDescent="0.2">
      <c r="B12" t="str">
        <f>'base 2016'!B13</f>
        <v>112</v>
      </c>
      <c r="C12" s="1" t="str">
        <f>VLOOKUP(B12,[1]Hoja1!$B$6:$D$107,3,0)</f>
        <v>SECRETARIA DE EDUCACION DEL DISTRITO</v>
      </c>
      <c r="D12" s="2">
        <f>'base 2016'!D13</f>
        <v>452641807957</v>
      </c>
      <c r="E12" s="2">
        <f>'base 2016'!E13</f>
        <v>11676347938</v>
      </c>
      <c r="F12" s="139">
        <f>'base 2016'!F13</f>
        <v>440965460019</v>
      </c>
      <c r="G12" s="139">
        <f>'base 2016'!G13</f>
        <v>317228467750</v>
      </c>
      <c r="H12" s="135">
        <f t="shared" si="0"/>
        <v>123736992269</v>
      </c>
    </row>
    <row r="13" spans="2:13" x14ac:dyDescent="0.2">
      <c r="B13" t="str">
        <f>'base 2016'!B14</f>
        <v>113</v>
      </c>
      <c r="C13" s="1" t="str">
        <f>VLOOKUP(B13,[1]Hoja1!$B$6:$D$107,3,0)</f>
        <v>SECRETARIA DISTRITAL DE MOVILIDAD.</v>
      </c>
      <c r="D13" s="2">
        <f>'base 2016'!D14</f>
        <v>28056771427</v>
      </c>
      <c r="E13" s="2">
        <f>'base 2016'!E14</f>
        <v>557778696</v>
      </c>
      <c r="F13" s="139">
        <f>'base 2016'!F14</f>
        <v>27498992731</v>
      </c>
      <c r="G13" s="139">
        <f>'base 2016'!G14</f>
        <v>20529402140</v>
      </c>
      <c r="H13" s="135">
        <f t="shared" si="0"/>
        <v>6969590591</v>
      </c>
    </row>
    <row r="14" spans="2:13" x14ac:dyDescent="0.2">
      <c r="B14">
        <f>'base 2016'!B15</f>
        <v>0</v>
      </c>
      <c r="C14" s="1" t="e">
        <f>VLOOKUP(B14,[1]Hoja1!$B$6:$D$107,3,0)</f>
        <v>#N/A</v>
      </c>
      <c r="D14" s="2">
        <f>'base 2016'!D15</f>
        <v>51435797598</v>
      </c>
      <c r="E14" s="2">
        <f>'base 2016'!E15</f>
        <v>305037797</v>
      </c>
      <c r="F14" s="139">
        <f>'base 2016'!F15</f>
        <v>51130759801</v>
      </c>
      <c r="G14" s="139">
        <f>'base 2016'!G15</f>
        <v>50606416169.709999</v>
      </c>
      <c r="H14" s="135">
        <f t="shared" si="0"/>
        <v>524343631.29000092</v>
      </c>
    </row>
    <row r="15" spans="2:13" x14ac:dyDescent="0.2">
      <c r="B15" t="str">
        <f>'base 2016'!B16</f>
        <v>114</v>
      </c>
      <c r="C15" s="136" t="str">
        <f>VLOOKUP(B15,[1]Hoja1!$B$6:$D$107,3,0)</f>
        <v>SECRETARIA DISTRITAL DE SALUD.</v>
      </c>
      <c r="D15" s="2">
        <f>'base 2016'!D16</f>
        <v>1095437178</v>
      </c>
      <c r="E15" s="2">
        <f>'base 2016'!E16</f>
        <v>7116928</v>
      </c>
      <c r="F15" s="139">
        <f>'base 2016'!F16</f>
        <v>1088320250</v>
      </c>
      <c r="G15" s="139">
        <f>'base 2016'!G16</f>
        <v>1059322313</v>
      </c>
      <c r="H15" s="135">
        <f t="shared" si="0"/>
        <v>28997937</v>
      </c>
    </row>
    <row r="16" spans="2:13" x14ac:dyDescent="0.2">
      <c r="B16" t="str">
        <f>'base 2016'!B17</f>
        <v>117</v>
      </c>
      <c r="C16" s="136" t="str">
        <f>VLOOKUP(B16,[1]Hoja1!$B$6:$D$107,3,0)</f>
        <v>SECRETARIA DISTRITAL DE DESARROLLO ECONOMICO.</v>
      </c>
      <c r="D16" s="2">
        <f>'base 2016'!D17</f>
        <v>9329449535</v>
      </c>
      <c r="E16" s="2">
        <f>'base 2016'!E17</f>
        <v>419228060</v>
      </c>
      <c r="F16" s="139">
        <f>'base 2016'!F17</f>
        <v>8910221475</v>
      </c>
      <c r="G16" s="139">
        <f>'base 2016'!G17</f>
        <v>8889430394</v>
      </c>
      <c r="H16" s="140">
        <f t="shared" si="0"/>
        <v>20791081</v>
      </c>
    </row>
    <row r="17" spans="2:8" x14ac:dyDescent="0.2">
      <c r="B17" t="str">
        <f>'base 2016'!B18</f>
        <v>118</v>
      </c>
      <c r="C17" s="1" t="str">
        <f>VLOOKUP(B17,[1]Hoja1!$B$6:$D$107,3,0)</f>
        <v>SECRETARIA DISTRITAL DEL HABITAT.</v>
      </c>
      <c r="D17" s="2">
        <f>'base 2016'!D18</f>
        <v>62819184276</v>
      </c>
      <c r="E17" s="2">
        <f>'base 2016'!E18</f>
        <v>19769180988</v>
      </c>
      <c r="F17" s="139">
        <f>'base 2016'!F18</f>
        <v>43050003288</v>
      </c>
      <c r="G17" s="139">
        <f>'base 2016'!G18</f>
        <v>33689241312</v>
      </c>
      <c r="H17" s="135">
        <f t="shared" si="0"/>
        <v>9360761976</v>
      </c>
    </row>
    <row r="18" spans="2:8" x14ac:dyDescent="0.2">
      <c r="B18" t="str">
        <f>'base 2016'!B19</f>
        <v>119</v>
      </c>
      <c r="C18" s="1" t="str">
        <f>VLOOKUP(B18,[1]Hoja1!$B$6:$D$107,3,0)</f>
        <v>SECRETARIA DISTRITAL DE CULTURA, RECREACION Y DEPORTE.</v>
      </c>
      <c r="D18" s="2">
        <f>'base 2016'!D19</f>
        <v>6199000717</v>
      </c>
      <c r="E18" s="2">
        <f>'base 2016'!E19</f>
        <v>44446423</v>
      </c>
      <c r="F18" s="139">
        <f>'base 2016'!F19</f>
        <v>6154554294</v>
      </c>
      <c r="G18" s="139">
        <f>'base 2016'!G19</f>
        <v>2641381028</v>
      </c>
      <c r="H18" s="135">
        <f t="shared" si="0"/>
        <v>3513173266</v>
      </c>
    </row>
    <row r="19" spans="2:8" x14ac:dyDescent="0.2">
      <c r="B19" t="str">
        <f>'base 2016'!B20</f>
        <v>120</v>
      </c>
      <c r="C19" s="136" t="str">
        <f>VLOOKUP(B19,[1]Hoja1!$B$6:$D$107,3,0)</f>
        <v>SECRETARIA DISTRITAL DE PLANEACION.</v>
      </c>
      <c r="D19" s="2">
        <f>'base 2016'!D20</f>
        <v>4532466483</v>
      </c>
      <c r="E19" s="2">
        <f>'base 2016'!E20</f>
        <v>735796870</v>
      </c>
      <c r="F19" s="139">
        <f>'base 2016'!F20</f>
        <v>3796669613</v>
      </c>
      <c r="G19" s="139">
        <f>'base 2016'!G20</f>
        <v>3796669613</v>
      </c>
      <c r="H19" s="140">
        <f t="shared" si="0"/>
        <v>0</v>
      </c>
    </row>
    <row r="20" spans="2:8" x14ac:dyDescent="0.2">
      <c r="B20" t="str">
        <f>'base 2016'!B21</f>
        <v>121</v>
      </c>
      <c r="C20" s="136" t="str">
        <f>VLOOKUP(B20,[1]Hoja1!$B$6:$D$107,3,0)</f>
        <v>SECRETARÍA DISTRITAL DE LA MUJER.</v>
      </c>
      <c r="D20" s="2">
        <f>'base 2016'!D21</f>
        <v>6153764990</v>
      </c>
      <c r="E20" s="2">
        <f>'base 2016'!E21</f>
        <v>111763596</v>
      </c>
      <c r="F20" s="139">
        <f>'base 2016'!F21</f>
        <v>6042001394</v>
      </c>
      <c r="G20" s="139">
        <f>'base 2016'!G21</f>
        <v>5949082376</v>
      </c>
      <c r="H20" s="140">
        <f t="shared" si="0"/>
        <v>92919018</v>
      </c>
    </row>
    <row r="21" spans="2:8" x14ac:dyDescent="0.2">
      <c r="B21" t="str">
        <f>'base 2016'!B22</f>
        <v>122</v>
      </c>
      <c r="C21" s="136" t="str">
        <f>VLOOKUP(B21,[1]Hoja1!$B$6:$D$107,3,0)</f>
        <v>SECRETARIA DISTRITAL DE INTEGRACION SOCIAL.</v>
      </c>
      <c r="D21" s="2">
        <f>'base 2016'!D22</f>
        <v>165494227995</v>
      </c>
      <c r="E21" s="2">
        <f>'base 2016'!E22</f>
        <v>11198255759</v>
      </c>
      <c r="F21" s="139">
        <f>'base 2016'!F22</f>
        <v>154295972236</v>
      </c>
      <c r="G21" s="139">
        <f>'base 2016'!G22</f>
        <v>149974814128</v>
      </c>
      <c r="H21" s="135">
        <f t="shared" si="0"/>
        <v>4321158108</v>
      </c>
    </row>
    <row r="22" spans="2:8" x14ac:dyDescent="0.2">
      <c r="B22" t="str">
        <f>'base 2016'!B23</f>
        <v>125</v>
      </c>
      <c r="C22" s="1" t="str">
        <f>VLOOKUP(B22,[1]Hoja1!$B$6:$D$107,3,0)</f>
        <v>DEPARTAMENTO ADMINISTRATIVOSERVICIO CIVIL DISTRITAL -DASCD..</v>
      </c>
      <c r="D22" s="2">
        <f>'base 2016'!D23</f>
        <v>1026472765</v>
      </c>
      <c r="E22" s="2">
        <f>'base 2016'!E23</f>
        <v>15625628</v>
      </c>
      <c r="F22" s="139">
        <f>'base 2016'!F23</f>
        <v>1010847137</v>
      </c>
      <c r="G22" s="139">
        <f>'base 2016'!G23</f>
        <v>960912486</v>
      </c>
      <c r="H22" s="135">
        <f t="shared" si="0"/>
        <v>49934651</v>
      </c>
    </row>
    <row r="23" spans="2:8" x14ac:dyDescent="0.2">
      <c r="B23" t="str">
        <f>'base 2016'!B24</f>
        <v>126</v>
      </c>
      <c r="C23" s="1" t="str">
        <f>VLOOKUP(B23,[1]Hoja1!$B$6:$D$107,3,0)</f>
        <v>SECRETARIA DISTRITAL DE AMBIENTE.</v>
      </c>
      <c r="D23" s="2">
        <f>'base 2016'!D24</f>
        <v>15738417888</v>
      </c>
      <c r="E23" s="2">
        <f>'base 2016'!E24</f>
        <v>336991379</v>
      </c>
      <c r="F23" s="139">
        <f>'base 2016'!F24</f>
        <v>15401426509</v>
      </c>
      <c r="G23" s="139">
        <f>'base 2016'!G24</f>
        <v>13722988296</v>
      </c>
      <c r="H23" s="135">
        <f t="shared" si="0"/>
        <v>1678438213</v>
      </c>
    </row>
    <row r="24" spans="2:8" x14ac:dyDescent="0.2">
      <c r="B24" t="str">
        <f>'base 2016'!B25</f>
        <v>127</v>
      </c>
      <c r="C24" s="136" t="str">
        <f>VLOOKUP(B24,[1]Hoja1!$B$6:$D$107,3,0)</f>
        <v>DEPARTAMENTO ADMINISTRATIVO DE LA DEFENSORIA DEL ESPACIO PUBLICO-DADEP..</v>
      </c>
      <c r="D24" s="2">
        <f>'base 2016'!D25</f>
        <v>10362294215</v>
      </c>
      <c r="E24" s="2">
        <f>'base 2016'!E25</f>
        <v>6130877498</v>
      </c>
      <c r="F24" s="139">
        <f>'base 2016'!F25</f>
        <v>4231416717</v>
      </c>
      <c r="G24" s="139">
        <f>'base 2016'!G25</f>
        <v>4224832604</v>
      </c>
      <c r="H24" s="140">
        <f t="shared" si="0"/>
        <v>6584113</v>
      </c>
    </row>
    <row r="25" spans="2:8" x14ac:dyDescent="0.2">
      <c r="B25" t="str">
        <f>'base 2016'!B26</f>
        <v>131</v>
      </c>
      <c r="C25" s="1" t="str">
        <f>VLOOKUP(B25,[1]Hoja1!$B$6:$D$107,3,0)</f>
        <v>UNIDAD ADMINISTRATIVA ESPECIAL CUERPO OFICIAL DE BOMBEROS.</v>
      </c>
      <c r="D25" s="2">
        <f>'base 2016'!D26</f>
        <v>16547613622</v>
      </c>
      <c r="E25" s="2">
        <f>'base 2016'!E26</f>
        <v>71552795</v>
      </c>
      <c r="F25" s="139">
        <f>'base 2016'!F26</f>
        <v>16476060827</v>
      </c>
      <c r="G25" s="139">
        <f>'base 2016'!G26</f>
        <v>15929738846</v>
      </c>
      <c r="H25" s="135">
        <f t="shared" si="0"/>
        <v>546321981</v>
      </c>
    </row>
    <row r="26" spans="2:8" ht="35.25" customHeight="1" x14ac:dyDescent="0.2">
      <c r="B26">
        <f>'base 2016'!B27</f>
        <v>0</v>
      </c>
      <c r="C26" s="1" t="e">
        <f>VLOOKUP(B26,[1]Hoja1!$B$6:$D$107,3,0)</f>
        <v>#N/A</v>
      </c>
      <c r="D26" s="2">
        <f>'base 2016'!D27</f>
        <v>916840970742.17993</v>
      </c>
      <c r="E26" s="2">
        <f>'base 2016'!E27</f>
        <v>56425334600</v>
      </c>
      <c r="F26" s="2">
        <f>'base 2016'!F27</f>
        <v>860415636142.17993</v>
      </c>
      <c r="G26" s="2">
        <f>'base 2016'!G27</f>
        <v>705784898412.1001</v>
      </c>
      <c r="H26" s="135">
        <f t="shared" si="0"/>
        <v>154630737730.07983</v>
      </c>
    </row>
    <row r="27" spans="2:8" x14ac:dyDescent="0.2">
      <c r="B27" t="str">
        <f>'base 2016'!B28</f>
        <v>230</v>
      </c>
      <c r="C27" s="136" t="str">
        <f>VLOOKUP(B27,[1]Hoja1!$B$6:$D$107,3,0)</f>
        <v>UNIVERSIDAD DISTRITAL FRANCISCO JOSE DE CALDAS..</v>
      </c>
      <c r="D27" s="2">
        <f>'base 2016'!D28</f>
        <v>28005374521</v>
      </c>
      <c r="E27" s="2">
        <f>'base 2016'!E28</f>
        <v>301956742</v>
      </c>
      <c r="F27" s="139">
        <f>'base 2016'!F28</f>
        <v>27703417779</v>
      </c>
      <c r="G27" s="139">
        <f>'base 2016'!G28</f>
        <v>24152977044</v>
      </c>
      <c r="H27" s="135">
        <f t="shared" si="0"/>
        <v>3550440735</v>
      </c>
    </row>
    <row r="28" spans="2:8" ht="33.75" customHeight="1" x14ac:dyDescent="0.2">
      <c r="B28">
        <f>'base 2016'!B29</f>
        <v>0</v>
      </c>
      <c r="C28" s="1" t="e">
        <f>VLOOKUP(B28,[1]Hoja1!$B$6:$D$107,3,0)</f>
        <v>#N/A</v>
      </c>
      <c r="D28" s="2">
        <f>'base 2016'!D29</f>
        <v>28005374521</v>
      </c>
      <c r="E28" s="2">
        <f>'base 2016'!E29</f>
        <v>301956742</v>
      </c>
      <c r="F28" s="2">
        <f>'base 2016'!F29</f>
        <v>27703417779</v>
      </c>
      <c r="G28" s="2">
        <f>'base 2016'!G29</f>
        <v>24152977044</v>
      </c>
      <c r="H28" s="135">
        <f t="shared" si="0"/>
        <v>3550440735</v>
      </c>
    </row>
    <row r="29" spans="2:8" x14ac:dyDescent="0.2">
      <c r="B29" t="str">
        <f>'base 2016'!B30</f>
        <v>200</v>
      </c>
      <c r="C29" s="1" t="str">
        <f>VLOOKUP(B29,[1]Hoja1!$B$6:$D$107,3,0)</f>
        <v>INSTITUTO PARA LA ECONOMIA SOCIAL-IPES.</v>
      </c>
      <c r="D29" s="2">
        <f>'base 2016'!D30</f>
        <v>10865552753</v>
      </c>
      <c r="E29" s="2">
        <f>'base 2016'!E30</f>
        <v>178901796</v>
      </c>
      <c r="F29" s="139">
        <f>'base 2016'!F30</f>
        <v>10686650957</v>
      </c>
      <c r="G29" s="139">
        <f>'base 2016'!G30</f>
        <v>6989508840</v>
      </c>
      <c r="H29" s="135">
        <f t="shared" si="0"/>
        <v>3697142117</v>
      </c>
    </row>
    <row r="30" spans="2:8" x14ac:dyDescent="0.2">
      <c r="B30" t="str">
        <f>'base 2016'!B31</f>
        <v>201</v>
      </c>
      <c r="C30" s="1" t="str">
        <f>VLOOKUP(B30,[1]Hoja1!$B$6:$D$107,3,0)</f>
        <v>FONDO FINANCIERO DISTRITAL DE SALUD - FFDS.</v>
      </c>
      <c r="D30" s="2">
        <f>'base 2016'!D31</f>
        <v>222024601893</v>
      </c>
      <c r="E30" s="2">
        <f>'base 2016'!E31</f>
        <v>3938188928</v>
      </c>
      <c r="F30" s="139">
        <f>'base 2016'!F31</f>
        <v>218086412965</v>
      </c>
      <c r="G30" s="139">
        <f>'base 2016'!G31</f>
        <v>169688912603</v>
      </c>
      <c r="H30" s="135">
        <f t="shared" si="0"/>
        <v>48397500362</v>
      </c>
    </row>
    <row r="31" spans="2:8" x14ac:dyDescent="0.2">
      <c r="B31" t="str">
        <f>'base 2016'!B32</f>
        <v>203</v>
      </c>
      <c r="C31" s="1" t="str">
        <f>VLOOKUP(B31,[1]Hoja1!$B$6:$D$107,3,0)</f>
        <v>Instituto Distrital de Gestion de Riesgos y Cambio Climatico IDIGER</v>
      </c>
      <c r="D31" s="2">
        <f>'base 2016'!D32</f>
        <v>8198369122</v>
      </c>
      <c r="E31" s="2">
        <f>'base 2016'!E32</f>
        <v>1635919449</v>
      </c>
      <c r="F31" s="139">
        <f>'base 2016'!F32</f>
        <v>6562449673</v>
      </c>
      <c r="G31" s="139">
        <f>'base 2016'!G32</f>
        <v>6363062560</v>
      </c>
      <c r="H31" s="135">
        <f t="shared" si="0"/>
        <v>199387113</v>
      </c>
    </row>
    <row r="32" spans="2:8" x14ac:dyDescent="0.2">
      <c r="B32" t="str">
        <f>'base 2016'!B33</f>
        <v>204</v>
      </c>
      <c r="C32" s="1" t="str">
        <f>VLOOKUP(B32,[1]Hoja1!$B$6:$D$107,3,0)</f>
        <v>INSTITUTO DE DESARROLLO URBANO - IDU.</v>
      </c>
      <c r="D32" s="2">
        <f>'base 2016'!D33</f>
        <v>390391888026</v>
      </c>
      <c r="E32" s="2">
        <f>'base 2016'!E33</f>
        <v>3611140631</v>
      </c>
      <c r="F32" s="139">
        <f>'base 2016'!F33</f>
        <v>386780747395</v>
      </c>
      <c r="G32" s="139">
        <f>'base 2016'!G33</f>
        <v>189852043820</v>
      </c>
      <c r="H32" s="135">
        <f t="shared" si="0"/>
        <v>196928703575</v>
      </c>
    </row>
    <row r="33" spans="2:8" x14ac:dyDescent="0.2">
      <c r="B33" t="str">
        <f>'base 2016'!B34</f>
        <v>206</v>
      </c>
      <c r="C33" s="136" t="str">
        <f>VLOOKUP(B33,[1]Hoja1!$B$6:$D$107,3,0)</f>
        <v>FONDO DE PRESTACIONES ECONÓMICAS, CESANTÍAS Y PENSIONES - FONCEP.</v>
      </c>
      <c r="D33" s="2">
        <f>'base 2016'!D34</f>
        <v>2224491634</v>
      </c>
      <c r="E33" s="2">
        <f>'base 2016'!E34</f>
        <v>69598278</v>
      </c>
      <c r="F33" s="139">
        <f>'base 2016'!F34</f>
        <v>2154893356</v>
      </c>
      <c r="G33" s="139">
        <f>'base 2016'!G34</f>
        <v>2140873197</v>
      </c>
      <c r="H33" s="140">
        <f t="shared" si="0"/>
        <v>14020159</v>
      </c>
    </row>
    <row r="34" spans="2:8" x14ac:dyDescent="0.2">
      <c r="B34" t="str">
        <f>'base 2016'!B35</f>
        <v>208</v>
      </c>
      <c r="C34" s="1" t="str">
        <f>VLOOKUP(B34,[1]Hoja1!$B$6:$D$107,3,0)</f>
        <v>CAJA DE VIVIENDA POPULAR.</v>
      </c>
      <c r="D34" s="2">
        <f>'base 2016'!D35</f>
        <v>39280355512</v>
      </c>
      <c r="E34" s="2">
        <f>'base 2016'!E35</f>
        <v>128604130</v>
      </c>
      <c r="F34" s="139">
        <f>'base 2016'!F35</f>
        <v>39151751382</v>
      </c>
      <c r="G34" s="139">
        <f>'base 2016'!G35</f>
        <v>29239801707</v>
      </c>
      <c r="H34" s="135">
        <f t="shared" si="0"/>
        <v>9911949675</v>
      </c>
    </row>
    <row r="35" spans="2:8" x14ac:dyDescent="0.2">
      <c r="B35" t="str">
        <f>'base 2016'!B36</f>
        <v>211</v>
      </c>
      <c r="C35" s="1" t="str">
        <f>VLOOKUP(B35,[1]Hoja1!$B$6:$D$107,3,0)</f>
        <v>INSTITUTO DISTRITAL PARA LA RECREACION Y EL DEPORTE - IDRD.</v>
      </c>
      <c r="D35" s="2">
        <f>'base 2016'!D36</f>
        <v>76624500124.880005</v>
      </c>
      <c r="E35" s="2">
        <f>'base 2016'!E36</f>
        <v>510119433</v>
      </c>
      <c r="F35" s="139">
        <f>'base 2016'!F36</f>
        <v>76114380691.880005</v>
      </c>
      <c r="G35" s="139">
        <f>'base 2016'!G36</f>
        <v>57589045469</v>
      </c>
      <c r="H35" s="135">
        <f t="shared" si="0"/>
        <v>18525335222.880005</v>
      </c>
    </row>
    <row r="36" spans="2:8" x14ac:dyDescent="0.2">
      <c r="B36" t="str">
        <f>'base 2016'!B37</f>
        <v>213</v>
      </c>
      <c r="C36" s="1" t="str">
        <f>VLOOKUP(B36,[1]Hoja1!$B$6:$D$107,3,0)</f>
        <v>INSTITUTO DISTRITAL DEL PATRIMONIO CULTURAL -IDPC.</v>
      </c>
      <c r="D36" s="2">
        <f>'base 2016'!D37</f>
        <v>14605174603</v>
      </c>
      <c r="E36" s="2">
        <f>'base 2016'!E37</f>
        <v>169126616</v>
      </c>
      <c r="F36" s="139">
        <f>'base 2016'!F37</f>
        <v>14436047987</v>
      </c>
      <c r="G36" s="139">
        <f>'base 2016'!G37</f>
        <v>12559945577</v>
      </c>
      <c r="H36" s="135">
        <f t="shared" si="0"/>
        <v>1876102410</v>
      </c>
    </row>
    <row r="37" spans="2:8" x14ac:dyDescent="0.2">
      <c r="B37" t="str">
        <f>'base 2016'!B38</f>
        <v>214</v>
      </c>
      <c r="C37" s="1" t="str">
        <f>VLOOKUP(B37,[1]Hoja1!$B$6:$D$107,3,0)</f>
        <v>INSTITUTO DISTRITAL PARA LA PROTECCION DE JUVENTUD Y LA NIÑEZ DESAMPARADA-IDIPRON..</v>
      </c>
      <c r="D37" s="2">
        <f>'base 2016'!D38</f>
        <v>10881797131</v>
      </c>
      <c r="E37" s="2">
        <f>'base 2016'!E38</f>
        <v>316155496</v>
      </c>
      <c r="F37" s="139">
        <f>'base 2016'!F38</f>
        <v>10565641635</v>
      </c>
      <c r="G37" s="139">
        <f>'base 2016'!G38</f>
        <v>10357897272</v>
      </c>
      <c r="H37" s="135">
        <f t="shared" si="0"/>
        <v>207744363</v>
      </c>
    </row>
    <row r="38" spans="2:8" x14ac:dyDescent="0.2">
      <c r="B38" t="str">
        <f>'base 2016'!B39</f>
        <v>215</v>
      </c>
      <c r="C38" s="136" t="str">
        <f>VLOOKUP(B38,[1]Hoja1!$B$6:$D$107,3,0)</f>
        <v>FUNDACION GILBERTO ALZATE AVENDAÑO..</v>
      </c>
      <c r="D38" s="2">
        <f>'base 2016'!D39</f>
        <v>631206151</v>
      </c>
      <c r="E38" s="2">
        <f>'base 2016'!E39</f>
        <v>34393325</v>
      </c>
      <c r="F38" s="139">
        <f>'base 2016'!F39</f>
        <v>596812826</v>
      </c>
      <c r="G38" s="139">
        <f>'base 2016'!G39</f>
        <v>596812826</v>
      </c>
      <c r="H38" s="140">
        <f t="shared" si="0"/>
        <v>0</v>
      </c>
    </row>
    <row r="39" spans="2:8" x14ac:dyDescent="0.2">
      <c r="B39" t="str">
        <f>'base 2016'!B40</f>
        <v>216</v>
      </c>
      <c r="C39" s="1" t="str">
        <f>VLOOKUP(B39,[1]Hoja1!$B$6:$D$107,3,0)</f>
        <v>ORQUESTA FILARMONICA DE BOGOTA, D.C..</v>
      </c>
      <c r="D39" s="2">
        <f>'base 2016'!D40</f>
        <v>3146093291</v>
      </c>
      <c r="E39" s="2">
        <f>'base 2016'!E40</f>
        <v>763545153</v>
      </c>
      <c r="F39" s="139">
        <f>'base 2016'!F40</f>
        <v>2382548138</v>
      </c>
      <c r="G39" s="139">
        <f>'base 2016'!G40</f>
        <v>2276430602</v>
      </c>
      <c r="H39" s="135">
        <f t="shared" si="0"/>
        <v>106117536</v>
      </c>
    </row>
    <row r="40" spans="2:8" x14ac:dyDescent="0.2">
      <c r="B40" t="str">
        <f>'base 2016'!B41</f>
        <v>217</v>
      </c>
      <c r="C40" s="1" t="str">
        <f>VLOOKUP(B40,[1]Hoja1!$B$6:$D$107,3,0)</f>
        <v>FONDO DE VIGILANCIA Y SEGURIDAD DE BOGOTA, D.C..</v>
      </c>
      <c r="D40" s="2">
        <f>'base 2016'!D41</f>
        <v>50410705088</v>
      </c>
      <c r="E40" s="2">
        <f>'base 2016'!E41</f>
        <v>1278092048</v>
      </c>
      <c r="F40" s="139">
        <f>'base 2016'!F41</f>
        <v>49132613040</v>
      </c>
      <c r="G40" s="139">
        <f>'base 2016'!G41</f>
        <v>40112379470</v>
      </c>
      <c r="H40" s="135">
        <f t="shared" si="0"/>
        <v>9020233570</v>
      </c>
    </row>
    <row r="41" spans="2:8" x14ac:dyDescent="0.2">
      <c r="B41" t="str">
        <f>'base 2016'!B42</f>
        <v>218</v>
      </c>
      <c r="C41" s="136" t="str">
        <f>VLOOKUP(B41,[1]Hoja1!$B$6:$D$107,3,0)</f>
        <v>JARDIN BOTANICO DE BOGOTA JOSE CELESTINO MUTIS..</v>
      </c>
      <c r="D41" s="2">
        <f>'base 2016'!D42</f>
        <v>22832180337</v>
      </c>
      <c r="E41" s="2">
        <f>'base 2016'!E42</f>
        <v>691729847</v>
      </c>
      <c r="F41" s="139">
        <f>'base 2016'!F42</f>
        <v>22140450490</v>
      </c>
      <c r="G41" s="139">
        <f>'base 2016'!G42</f>
        <v>21585238953</v>
      </c>
      <c r="H41" s="135">
        <f t="shared" si="0"/>
        <v>555211537</v>
      </c>
    </row>
    <row r="42" spans="2:8" x14ac:dyDescent="0.2">
      <c r="B42" t="str">
        <f>'base 2016'!B43</f>
        <v>219</v>
      </c>
      <c r="C42" s="136" t="str">
        <f>VLOOKUP(B42,[1]Hoja1!$B$6:$D$107,3,0)</f>
        <v>INSTITUTO PARA LA INVESTIGACION EDUCATIVA Y EL DESARROLLO PEDAGOGICO- IDEP..</v>
      </c>
      <c r="D42" s="2">
        <f>'base 2016'!D43</f>
        <v>1337938573</v>
      </c>
      <c r="E42" s="2">
        <f>'base 2016'!E43</f>
        <v>6139817</v>
      </c>
      <c r="F42" s="139">
        <f>'base 2016'!F43</f>
        <v>1331798756</v>
      </c>
      <c r="G42" s="139">
        <f>'base 2016'!G43</f>
        <v>1331798756</v>
      </c>
      <c r="H42" s="140">
        <f t="shared" si="0"/>
        <v>0</v>
      </c>
    </row>
    <row r="43" spans="2:8" x14ac:dyDescent="0.2">
      <c r="B43" t="str">
        <f>'base 2016'!B44</f>
        <v>220</v>
      </c>
      <c r="C43" s="1" t="str">
        <f>VLOOKUP(B43,[1]Hoja1!$B$6:$D$107,3,0)</f>
        <v>INSTITUTO DISTRITAL DE LA PARTICIPACION Y ACCION COMUNAL.</v>
      </c>
      <c r="D43" s="2">
        <f>'base 2016'!D44</f>
        <v>1149326522</v>
      </c>
      <c r="E43" s="2">
        <f>'base 2016'!E44</f>
        <v>24926338</v>
      </c>
      <c r="F43" s="139">
        <f>'base 2016'!F44</f>
        <v>1124400184</v>
      </c>
      <c r="G43" s="139">
        <f>'base 2016'!G44</f>
        <v>1013366638</v>
      </c>
      <c r="H43" s="135">
        <f t="shared" si="0"/>
        <v>111033546</v>
      </c>
    </row>
    <row r="44" spans="2:8" x14ac:dyDescent="0.2">
      <c r="B44" t="str">
        <f>'base 2016'!B45</f>
        <v>221</v>
      </c>
      <c r="C44" s="1" t="str">
        <f>VLOOKUP(B44,[1]Hoja1!$B$6:$D$107,3,0)</f>
        <v>INSTITUTO DISTRITAL DE TURISMO.</v>
      </c>
      <c r="D44" s="2">
        <f>'base 2016'!D45</f>
        <v>1777996258</v>
      </c>
      <c r="E44" s="2">
        <f>'base 2016'!E45</f>
        <v>17188984</v>
      </c>
      <c r="F44" s="139">
        <f>'base 2016'!F45</f>
        <v>1760807274</v>
      </c>
      <c r="G44" s="139">
        <f>'base 2016'!G45</f>
        <v>1626479518</v>
      </c>
      <c r="H44" s="135">
        <f t="shared" si="0"/>
        <v>134327756</v>
      </c>
    </row>
    <row r="45" spans="2:8" x14ac:dyDescent="0.2">
      <c r="B45" t="str">
        <f>'base 2016'!B46</f>
        <v>222</v>
      </c>
      <c r="C45" s="136" t="str">
        <f>VLOOKUP(B45,[1]Hoja1!$B$6:$D$107,3,0)</f>
        <v>INSTITUTO DISTRITAL DE LAS ARTES - IDARTES.</v>
      </c>
      <c r="D45" s="2">
        <f>'base 2016'!D46</f>
        <v>14824272184</v>
      </c>
      <c r="E45" s="2">
        <f>'base 2016'!E46</f>
        <v>419950041</v>
      </c>
      <c r="F45" s="139">
        <f>'base 2016'!F46</f>
        <v>14404322143</v>
      </c>
      <c r="G45" s="139">
        <f>'base 2016'!G46</f>
        <v>14392199117</v>
      </c>
      <c r="H45" s="140">
        <f t="shared" si="0"/>
        <v>12123026</v>
      </c>
    </row>
    <row r="46" spans="2:8" x14ac:dyDescent="0.2">
      <c r="B46" t="str">
        <f>'base 2016'!B47</f>
        <v>226</v>
      </c>
      <c r="C46" s="136" t="str">
        <f>VLOOKUP(B46,[1]Hoja1!$B$6:$D$107,3,0)</f>
        <v>UNIDAD ADMINISTRATIVA ESPECIAL DE CATASTRO DISTRITAL.</v>
      </c>
      <c r="D46" s="2">
        <f>'base 2016'!D47</f>
        <v>5720286423</v>
      </c>
      <c r="E46" s="2">
        <f>'base 2016'!E47</f>
        <v>281936427</v>
      </c>
      <c r="F46" s="139">
        <f>'base 2016'!F47</f>
        <v>5438349996</v>
      </c>
      <c r="G46" s="139">
        <f>'base 2016'!G47</f>
        <v>5438349996</v>
      </c>
      <c r="H46" s="140">
        <f t="shared" si="0"/>
        <v>0</v>
      </c>
    </row>
    <row r="47" spans="2:8" x14ac:dyDescent="0.2">
      <c r="B47" t="str">
        <f>'base 2016'!B48</f>
        <v>227</v>
      </c>
      <c r="C47" s="1" t="str">
        <f>VLOOKUP(B47,[1]Hoja1!$B$6:$D$107,3,0)</f>
        <v>UNIDAD ADMINISTRATIVA ESPECIAL DE REHABILITACION Y MANTENIMIENTO VIAL.</v>
      </c>
      <c r="D47" s="2">
        <f>'base 2016'!D48</f>
        <v>51009978007</v>
      </c>
      <c r="E47" s="2">
        <f>'base 2016'!E48</f>
        <v>276437523</v>
      </c>
      <c r="F47" s="139">
        <f>'base 2016'!F48</f>
        <v>50733540484</v>
      </c>
      <c r="G47" s="139">
        <f>'base 2016'!G48</f>
        <v>37081946623</v>
      </c>
      <c r="H47" s="135">
        <f t="shared" si="0"/>
        <v>13651593861</v>
      </c>
    </row>
    <row r="48" spans="2:8" x14ac:dyDescent="0.2">
      <c r="B48" t="str">
        <f>'base 2016'!B49</f>
        <v>228</v>
      </c>
      <c r="C48" s="136" t="str">
        <f>VLOOKUP(B48,[1]Hoja1!$B$6:$D$107,3,0)</f>
        <v>UNIDAD ADMINISTRATIVA ESPECIAL DE SERVICIOS PUBLICOS - UAESP.</v>
      </c>
      <c r="D48" s="139">
        <f>'base 2016'!D49</f>
        <v>73615066805</v>
      </c>
      <c r="E48" s="139">
        <f>'base 2016'!E49</f>
        <v>16689225394</v>
      </c>
      <c r="F48" s="139">
        <f>'base 2016'!F49</f>
        <v>56925841411</v>
      </c>
      <c r="G48" s="139">
        <f>'base 2016'!G49</f>
        <v>55582060858</v>
      </c>
      <c r="H48" s="135">
        <f t="shared" si="0"/>
        <v>1343780553</v>
      </c>
    </row>
    <row r="49" spans="2:12" x14ac:dyDescent="0.2">
      <c r="B49">
        <f>'base 2016'!B50</f>
        <v>0</v>
      </c>
      <c r="C49" s="1" t="e">
        <f>VLOOKUP(B49,[1]Hoja1!$B$6:$D$107,3,0)</f>
        <v>#N/A</v>
      </c>
      <c r="D49" s="2">
        <f>'base 2016'!D50</f>
        <v>1001551780437.88</v>
      </c>
      <c r="E49" s="2">
        <f>'base 2016'!E50</f>
        <v>31041319654</v>
      </c>
      <c r="F49" s="2">
        <f>'base 2016'!F50</f>
        <v>970510460783.88</v>
      </c>
      <c r="G49" s="2">
        <f>'base 2016'!G50</f>
        <v>665818154402</v>
      </c>
      <c r="H49" s="135">
        <f t="shared" si="0"/>
        <v>304692306381.88</v>
      </c>
    </row>
    <row r="50" spans="2:12" x14ac:dyDescent="0.2">
      <c r="B50" t="str">
        <f>'base 2016'!B51</f>
        <v>001</v>
      </c>
      <c r="C50" s="1" t="str">
        <f>VLOOKUP(B50,[1]Hoja1!$B$6:$D$107,3,0)</f>
        <v>FDL USAQUEN..</v>
      </c>
      <c r="D50" s="2">
        <f>'base 2016'!D51</f>
        <v>13396601599.98</v>
      </c>
      <c r="E50" s="2">
        <f>'base 2016'!E51</f>
        <v>0</v>
      </c>
      <c r="F50" s="2">
        <f>'base 2016'!F51</f>
        <v>13396601599.98</v>
      </c>
      <c r="G50" s="2">
        <f>'base 2016'!G51</f>
        <v>0</v>
      </c>
      <c r="H50" s="135">
        <f t="shared" si="0"/>
        <v>13396601599.98</v>
      </c>
      <c r="I50" s="137"/>
      <c r="J50" s="137"/>
      <c r="K50" s="137"/>
      <c r="L50" s="137"/>
    </row>
    <row r="51" spans="2:12" x14ac:dyDescent="0.2">
      <c r="B51" t="str">
        <f>'base 2016'!B52</f>
        <v>002</v>
      </c>
      <c r="C51" s="1" t="str">
        <f>VLOOKUP(B51,[1]Hoja1!$B$6:$D$107,3,0)</f>
        <v>FDL CHAPINERO..</v>
      </c>
      <c r="D51" s="2">
        <f>'base 2016'!D52</f>
        <v>9089171008</v>
      </c>
      <c r="E51" s="2">
        <f>'base 2016'!E52</f>
        <v>0</v>
      </c>
      <c r="F51" s="2">
        <f>'base 2016'!F52</f>
        <v>9089171008</v>
      </c>
      <c r="G51" s="2">
        <f>'base 2016'!G52</f>
        <v>0</v>
      </c>
      <c r="H51" s="135">
        <f t="shared" si="0"/>
        <v>9089171008</v>
      </c>
    </row>
    <row r="52" spans="2:12" x14ac:dyDescent="0.2">
      <c r="B52" t="str">
        <f>'base 2016'!B53</f>
        <v>003</v>
      </c>
      <c r="C52" s="1" t="str">
        <f>VLOOKUP(B52,[1]Hoja1!$B$6:$D$107,3,0)</f>
        <v>FDL SANTAFE..</v>
      </c>
      <c r="D52" s="2">
        <f>'base 2016'!D53</f>
        <v>12182193984.6</v>
      </c>
      <c r="E52" s="2">
        <f>'base 2016'!E53</f>
        <v>0</v>
      </c>
      <c r="F52" s="2">
        <f>'base 2016'!F53</f>
        <v>12182193984.6</v>
      </c>
      <c r="G52" s="2">
        <f>'base 2016'!G53</f>
        <v>0</v>
      </c>
      <c r="H52" s="135">
        <f t="shared" si="0"/>
        <v>12182193984.6</v>
      </c>
    </row>
    <row r="53" spans="2:12" x14ac:dyDescent="0.2">
      <c r="B53" t="str">
        <f>'base 2016'!B54</f>
        <v>004</v>
      </c>
      <c r="C53" s="1" t="str">
        <f>VLOOKUP(B53,[1]Hoja1!$B$6:$D$107,3,0)</f>
        <v>FDL SAN CRISTOBAL..</v>
      </c>
      <c r="D53" s="2">
        <f>'base 2016'!D54</f>
        <v>39325079966</v>
      </c>
      <c r="E53" s="2">
        <f>'base 2016'!E54</f>
        <v>0</v>
      </c>
      <c r="F53" s="2">
        <f>'base 2016'!F54</f>
        <v>39325079966</v>
      </c>
      <c r="G53" s="2">
        <f>'base 2016'!G54</f>
        <v>0</v>
      </c>
      <c r="H53" s="135">
        <f t="shared" si="0"/>
        <v>39325079966</v>
      </c>
    </row>
    <row r="54" spans="2:12" x14ac:dyDescent="0.2">
      <c r="B54" t="str">
        <f>'base 2016'!B55</f>
        <v>005</v>
      </c>
      <c r="C54" s="1" t="str">
        <f>VLOOKUP(B54,[1]Hoja1!$B$6:$D$107,3,0)</f>
        <v>FDL USME..</v>
      </c>
      <c r="D54" s="2">
        <f>'base 2016'!D55</f>
        <v>45676601555</v>
      </c>
      <c r="E54" s="2">
        <f>'base 2016'!E55</f>
        <v>0</v>
      </c>
      <c r="F54" s="2">
        <f>'base 2016'!F55</f>
        <v>45676601555</v>
      </c>
      <c r="G54" s="2">
        <f>'base 2016'!G55</f>
        <v>0</v>
      </c>
      <c r="H54" s="135">
        <f t="shared" si="0"/>
        <v>45676601555</v>
      </c>
    </row>
    <row r="55" spans="2:12" x14ac:dyDescent="0.2">
      <c r="B55" t="str">
        <f>'base 2016'!B56</f>
        <v>006</v>
      </c>
      <c r="C55" s="1" t="str">
        <f>VLOOKUP(B55,[1]Hoja1!$B$6:$D$107,3,0)</f>
        <v>FDL TUNJUELITO..</v>
      </c>
      <c r="D55" s="2">
        <f>'base 2016'!D56</f>
        <v>22817644883</v>
      </c>
      <c r="E55" s="2">
        <f>'base 2016'!E56</f>
        <v>0</v>
      </c>
      <c r="F55" s="2">
        <f>'base 2016'!F56</f>
        <v>22817644883</v>
      </c>
      <c r="G55" s="2">
        <f>'base 2016'!G56</f>
        <v>0</v>
      </c>
      <c r="H55" s="135">
        <f t="shared" si="0"/>
        <v>22817644883</v>
      </c>
    </row>
    <row r="56" spans="2:12" x14ac:dyDescent="0.2">
      <c r="B56" t="str">
        <f>'base 2016'!B57</f>
        <v>007</v>
      </c>
      <c r="C56" s="1" t="str">
        <f>VLOOKUP(B56,[1]Hoja1!$B$6:$D$107,3,0)</f>
        <v>FDL BOSA..</v>
      </c>
      <c r="D56" s="2">
        <f>'base 2016'!D57</f>
        <v>32654211741</v>
      </c>
      <c r="E56" s="2">
        <f>'base 2016'!E57</f>
        <v>0</v>
      </c>
      <c r="F56" s="2">
        <f>'base 2016'!F57</f>
        <v>32654211741</v>
      </c>
      <c r="G56" s="2">
        <f>'base 2016'!G57</f>
        <v>0</v>
      </c>
      <c r="H56" s="135">
        <f t="shared" si="0"/>
        <v>32654211741</v>
      </c>
    </row>
    <row r="57" spans="2:12" x14ac:dyDescent="0.2">
      <c r="B57" t="str">
        <f>'base 2016'!B58</f>
        <v>008</v>
      </c>
      <c r="C57" s="1" t="str">
        <f>VLOOKUP(B57,[1]Hoja1!$B$6:$D$107,3,0)</f>
        <v>FDL KENNEDY..</v>
      </c>
      <c r="D57" s="2">
        <f>'base 2016'!D58</f>
        <v>99889153093</v>
      </c>
      <c r="E57" s="2">
        <f>'base 2016'!E58</f>
        <v>0</v>
      </c>
      <c r="F57" s="2">
        <f>'base 2016'!F58</f>
        <v>99889153093</v>
      </c>
      <c r="G57" s="2">
        <f>'base 2016'!G58</f>
        <v>0</v>
      </c>
      <c r="H57" s="135">
        <f t="shared" si="0"/>
        <v>99889153093</v>
      </c>
    </row>
    <row r="58" spans="2:12" x14ac:dyDescent="0.2">
      <c r="B58" t="str">
        <f>'base 2016'!B59</f>
        <v>009</v>
      </c>
      <c r="C58" s="1" t="str">
        <f>VLOOKUP(B58,[1]Hoja1!$B$6:$D$107,3,0)</f>
        <v>FDL FONTIBON..</v>
      </c>
      <c r="D58" s="2">
        <f>'base 2016'!D59</f>
        <v>25643531404</v>
      </c>
      <c r="E58" s="2">
        <f>'base 2016'!E59</f>
        <v>0</v>
      </c>
      <c r="F58" s="2">
        <f>'base 2016'!F59</f>
        <v>25643531404</v>
      </c>
      <c r="G58" s="2">
        <f>'base 2016'!G59</f>
        <v>0</v>
      </c>
      <c r="H58" s="135">
        <f t="shared" si="0"/>
        <v>25643531404</v>
      </c>
    </row>
    <row r="59" spans="2:12" x14ac:dyDescent="0.2">
      <c r="B59" t="str">
        <f>'base 2016'!B60</f>
        <v>010</v>
      </c>
      <c r="C59" s="1" t="str">
        <f>VLOOKUP(B59,[1]Hoja1!$B$6:$D$107,3,0)</f>
        <v>FDL ENGATIVA..</v>
      </c>
      <c r="D59" s="2">
        <f>'base 2016'!D60</f>
        <v>34089284306</v>
      </c>
      <c r="E59" s="2">
        <f>'base 2016'!E60</f>
        <v>0</v>
      </c>
      <c r="F59" s="2">
        <f>'base 2016'!F60</f>
        <v>34089284306</v>
      </c>
      <c r="G59" s="2">
        <f>'base 2016'!G60</f>
        <v>0</v>
      </c>
      <c r="H59" s="135">
        <f t="shared" si="0"/>
        <v>34089284306</v>
      </c>
    </row>
    <row r="60" spans="2:12" x14ac:dyDescent="0.2">
      <c r="B60" t="str">
        <f>'base 2016'!B61</f>
        <v>011</v>
      </c>
      <c r="C60" s="1" t="str">
        <f>VLOOKUP(B60,[1]Hoja1!$B$6:$D$107,3,0)</f>
        <v>FDL SUBA..</v>
      </c>
      <c r="D60" s="2">
        <f>'base 2016'!D61</f>
        <v>36778055224</v>
      </c>
      <c r="E60" s="2">
        <f>'base 2016'!E61</f>
        <v>0</v>
      </c>
      <c r="F60" s="2">
        <f>'base 2016'!F61</f>
        <v>36778055224</v>
      </c>
      <c r="G60" s="2">
        <f>'base 2016'!G61</f>
        <v>0</v>
      </c>
      <c r="H60" s="135">
        <f t="shared" si="0"/>
        <v>36778055224</v>
      </c>
    </row>
    <row r="61" spans="2:12" x14ac:dyDescent="0.2">
      <c r="B61" t="str">
        <f>'base 2016'!B62</f>
        <v>012</v>
      </c>
      <c r="C61" s="1" t="str">
        <f>VLOOKUP(B61,[1]Hoja1!$B$6:$D$107,3,0)</f>
        <v>FDL BARRIOS UNIDOS..</v>
      </c>
      <c r="D61" s="2">
        <f>'base 2016'!D62</f>
        <v>12267195429</v>
      </c>
      <c r="E61" s="2">
        <f>'base 2016'!E62</f>
        <v>0</v>
      </c>
      <c r="F61" s="2">
        <f>'base 2016'!F62</f>
        <v>12267195429</v>
      </c>
      <c r="G61" s="2">
        <f>'base 2016'!G62</f>
        <v>0</v>
      </c>
      <c r="H61" s="135">
        <f t="shared" si="0"/>
        <v>12267195429</v>
      </c>
    </row>
    <row r="62" spans="2:12" x14ac:dyDescent="0.2">
      <c r="B62" t="str">
        <f>'base 2016'!B63</f>
        <v>013</v>
      </c>
      <c r="C62" s="1" t="str">
        <f>VLOOKUP(B62,[1]Hoja1!$B$6:$D$107,3,0)</f>
        <v>FDL TEUSAQUILLO..</v>
      </c>
      <c r="D62" s="2">
        <f>'base 2016'!D63</f>
        <v>7086171415</v>
      </c>
      <c r="E62" s="2">
        <f>'base 2016'!E63</f>
        <v>0</v>
      </c>
      <c r="F62" s="2">
        <f>'base 2016'!F63</f>
        <v>7086171415</v>
      </c>
      <c r="G62" s="2">
        <f>'base 2016'!G63</f>
        <v>0</v>
      </c>
      <c r="H62" s="135">
        <f t="shared" si="0"/>
        <v>7086171415</v>
      </c>
    </row>
    <row r="63" spans="2:12" x14ac:dyDescent="0.2">
      <c r="B63" t="str">
        <f>'base 2016'!B64</f>
        <v>014</v>
      </c>
      <c r="C63" s="1" t="str">
        <f>VLOOKUP(B63,[1]Hoja1!$B$6:$D$107,3,0)</f>
        <v>FDL MARTIRES..</v>
      </c>
      <c r="D63" s="2">
        <f>'base 2016'!D64</f>
        <v>13467016926</v>
      </c>
      <c r="E63" s="2">
        <f>'base 2016'!E64</f>
        <v>0</v>
      </c>
      <c r="F63" s="2">
        <f>'base 2016'!F64</f>
        <v>13467016926</v>
      </c>
      <c r="G63" s="2">
        <f>'base 2016'!G64</f>
        <v>0</v>
      </c>
      <c r="H63" s="135">
        <f t="shared" si="0"/>
        <v>13467016926</v>
      </c>
    </row>
    <row r="64" spans="2:12" x14ac:dyDescent="0.2">
      <c r="B64" t="str">
        <f>'base 2016'!B65</f>
        <v>015</v>
      </c>
      <c r="C64" s="1" t="str">
        <f>VLOOKUP(B64,[1]Hoja1!$B$6:$D$107,3,0)</f>
        <v>FDL ANTONIO NARIÑO..</v>
      </c>
      <c r="D64" s="2">
        <f>'base 2016'!D65</f>
        <v>12688737844.08</v>
      </c>
      <c r="E64" s="2">
        <f>'base 2016'!E65</f>
        <v>0</v>
      </c>
      <c r="F64" s="2">
        <f>'base 2016'!F65</f>
        <v>12688737844.08</v>
      </c>
      <c r="G64" s="2">
        <f>'base 2016'!G65</f>
        <v>0</v>
      </c>
      <c r="H64" s="135">
        <f t="shared" si="0"/>
        <v>12688737844.08</v>
      </c>
    </row>
    <row r="65" spans="2:8" x14ac:dyDescent="0.2">
      <c r="B65" t="str">
        <f>'base 2016'!B66</f>
        <v>016</v>
      </c>
      <c r="C65" s="1" t="str">
        <f>VLOOKUP(B65,[1]Hoja1!$B$6:$D$107,3,0)</f>
        <v>FDL PUENTE ARANDA..</v>
      </c>
      <c r="D65" s="2">
        <f>'base 2016'!D66</f>
        <v>13431114669.18</v>
      </c>
      <c r="E65" s="2">
        <f>'base 2016'!E66</f>
        <v>0</v>
      </c>
      <c r="F65" s="2">
        <f>'base 2016'!F66</f>
        <v>13431114669.18</v>
      </c>
      <c r="G65" s="2">
        <f>'base 2016'!G66</f>
        <v>0</v>
      </c>
      <c r="H65" s="135">
        <f t="shared" si="0"/>
        <v>13431114669.18</v>
      </c>
    </row>
    <row r="66" spans="2:8" x14ac:dyDescent="0.2">
      <c r="B66" t="str">
        <f>'base 2016'!B67</f>
        <v>017</v>
      </c>
      <c r="C66" s="1" t="str">
        <f>VLOOKUP(B66,[1]Hoja1!$B$6:$D$107,3,0)</f>
        <v>FDL LA CANDELARIA..</v>
      </c>
      <c r="D66" s="2">
        <f>'base 2016'!D67</f>
        <v>14131597711</v>
      </c>
      <c r="E66" s="2">
        <f>'base 2016'!E67</f>
        <v>0</v>
      </c>
      <c r="F66" s="2">
        <f>'base 2016'!F67</f>
        <v>14131597711</v>
      </c>
      <c r="G66" s="2">
        <f>'base 2016'!G67</f>
        <v>0</v>
      </c>
      <c r="H66" s="135">
        <f t="shared" si="0"/>
        <v>14131597711</v>
      </c>
    </row>
    <row r="67" spans="2:8" x14ac:dyDescent="0.2">
      <c r="B67" t="str">
        <f>'base 2016'!B68</f>
        <v>018</v>
      </c>
      <c r="C67" s="1" t="str">
        <f>VLOOKUP(B67,[1]Hoja1!$B$6:$D$107,3,0)</f>
        <v>FDL RAFAEL URIBE URIBE..</v>
      </c>
      <c r="D67" s="2">
        <f>'base 2016'!D68</f>
        <v>64528147268.910004</v>
      </c>
      <c r="E67" s="2">
        <f>'base 2016'!E68</f>
        <v>0</v>
      </c>
      <c r="F67" s="2">
        <f>'base 2016'!F68</f>
        <v>64528147268.910004</v>
      </c>
      <c r="G67" s="2">
        <f>'base 2016'!G68</f>
        <v>0</v>
      </c>
      <c r="H67" s="135">
        <f t="shared" ref="H67:H79" si="1">F67-G67</f>
        <v>64528147268.910004</v>
      </c>
    </row>
    <row r="68" spans="2:8" x14ac:dyDescent="0.2">
      <c r="B68" t="str">
        <f>'base 2016'!B69</f>
        <v>019</v>
      </c>
      <c r="C68" s="1" t="str">
        <f>VLOOKUP(B68,[1]Hoja1!$B$6:$D$107,3,0)</f>
        <v>FDL CIUDAD BOLIVAR..</v>
      </c>
      <c r="D68" s="2">
        <f>'base 2016'!D69</f>
        <v>115003635870.24001</v>
      </c>
      <c r="E68" s="2">
        <f>'base 2016'!E69</f>
        <v>0</v>
      </c>
      <c r="F68" s="2">
        <f>'base 2016'!F69</f>
        <v>115003635870.24001</v>
      </c>
      <c r="G68" s="2">
        <f>'base 2016'!G69</f>
        <v>0</v>
      </c>
      <c r="H68" s="135">
        <f t="shared" si="1"/>
        <v>115003635870.24001</v>
      </c>
    </row>
    <row r="69" spans="2:8" x14ac:dyDescent="0.2">
      <c r="B69" t="str">
        <f>'base 2016'!B70</f>
        <v>020</v>
      </c>
      <c r="C69" s="1" t="str">
        <f>VLOOKUP(B69,[1]Hoja1!$B$6:$D$107,3,0)</f>
        <v>FDL SUMAPAZ..</v>
      </c>
      <c r="D69" s="2">
        <f>'base 2016'!D70</f>
        <v>11972069867</v>
      </c>
      <c r="E69" s="2">
        <f>'base 2016'!E70</f>
        <v>0</v>
      </c>
      <c r="F69" s="2">
        <f>'base 2016'!F70</f>
        <v>11972069867</v>
      </c>
      <c r="G69" s="2">
        <f>'base 2016'!G70</f>
        <v>0</v>
      </c>
      <c r="H69" s="135">
        <f t="shared" si="1"/>
        <v>11972069867</v>
      </c>
    </row>
    <row r="70" spans="2:8" x14ac:dyDescent="0.2">
      <c r="B70">
        <f>'base 2016'!B71</f>
        <v>0</v>
      </c>
      <c r="C70" s="1" t="e">
        <f>VLOOKUP(B70,[1]Hoja1!$B$6:$D$107,3,0)</f>
        <v>#N/A</v>
      </c>
      <c r="D70" s="2">
        <f>'base 2016'!D71</f>
        <v>636117215764.98999</v>
      </c>
      <c r="E70" s="2">
        <f>'base 2016'!E71</f>
        <v>0</v>
      </c>
      <c r="F70" s="2">
        <f>'base 2016'!F71</f>
        <v>636117215764.98999</v>
      </c>
      <c r="G70" s="2">
        <f>'base 2016'!G71</f>
        <v>0</v>
      </c>
      <c r="H70" s="135">
        <f t="shared" si="1"/>
        <v>636117215764.98999</v>
      </c>
    </row>
    <row r="71" spans="2:8" x14ac:dyDescent="0.2">
      <c r="B71" t="str">
        <f>'base 2016'!B72</f>
        <v>260</v>
      </c>
      <c r="C71" s="1" t="str">
        <f>VLOOKUP(B71,[1]Hoja1!$B$6:$D$107,3,0)</f>
        <v>CANAL CAPITAL LTDA...</v>
      </c>
      <c r="D71" s="2">
        <f>'base 2016'!D72</f>
        <v>2186735223</v>
      </c>
      <c r="E71" s="2">
        <f>'base 2016'!E72</f>
        <v>0</v>
      </c>
      <c r="F71" s="2">
        <f>'base 2016'!F72</f>
        <v>2186735223</v>
      </c>
      <c r="G71" s="2">
        <f>'base 2016'!G72</f>
        <v>0</v>
      </c>
      <c r="H71" s="135">
        <f t="shared" si="1"/>
        <v>2186735223</v>
      </c>
    </row>
    <row r="72" spans="2:8" x14ac:dyDescent="0.2">
      <c r="B72">
        <f>'base 2016'!B73</f>
        <v>0</v>
      </c>
      <c r="C72" s="1" t="e">
        <f>VLOOKUP(B72,[1]Hoja1!$B$6:$D$107,3,0)</f>
        <v>#N/A</v>
      </c>
      <c r="D72" s="2">
        <f>'base 2016'!D73</f>
        <v>2186735223</v>
      </c>
      <c r="E72" s="2">
        <f>'base 2016'!E73</f>
        <v>0</v>
      </c>
      <c r="F72" s="2">
        <f>'base 2016'!F73</f>
        <v>2186735223</v>
      </c>
      <c r="G72" s="2">
        <f>'base 2016'!G73</f>
        <v>0</v>
      </c>
      <c r="H72" s="135">
        <f t="shared" si="1"/>
        <v>2186735223</v>
      </c>
    </row>
    <row r="73" spans="2:8" x14ac:dyDescent="0.2">
      <c r="B73" t="str">
        <f>'base 2016'!B74</f>
        <v>235</v>
      </c>
      <c r="C73" s="1" t="str">
        <f>VLOOKUP(B73,[1]Hoja1!$B$6:$D$107,3,0)</f>
        <v>CONTRALORIA DE BOGOTA.</v>
      </c>
      <c r="D73" s="2">
        <f>'base 2016'!D74</f>
        <v>3422053053</v>
      </c>
      <c r="E73" s="2">
        <f>'base 2016'!E74</f>
        <v>0</v>
      </c>
      <c r="F73" s="2">
        <f>'base 2016'!F74</f>
        <v>3422053053</v>
      </c>
      <c r="G73" s="2">
        <f>'base 2016'!G74</f>
        <v>3288852174</v>
      </c>
      <c r="H73" s="135">
        <f t="shared" si="1"/>
        <v>133200879</v>
      </c>
    </row>
    <row r="74" spans="2:8" x14ac:dyDescent="0.2">
      <c r="B74">
        <f>'base 2016'!B75</f>
        <v>0</v>
      </c>
      <c r="C74" s="1" t="e">
        <f>VLOOKUP(B74,[1]Hoja1!$B$6:$D$107,3,0)</f>
        <v>#N/A</v>
      </c>
      <c r="D74" s="2">
        <f>'base 2016'!D75</f>
        <v>12626188</v>
      </c>
      <c r="E74" s="2">
        <f>'base 2016'!E75</f>
        <v>0</v>
      </c>
      <c r="F74" s="2">
        <f>'base 2016'!F75</f>
        <v>12626188</v>
      </c>
      <c r="G74" s="2">
        <f>'base 2016'!G75</f>
        <v>12626188</v>
      </c>
      <c r="H74" s="135">
        <f t="shared" si="1"/>
        <v>0</v>
      </c>
    </row>
    <row r="75" spans="2:8" x14ac:dyDescent="0.2">
      <c r="B75">
        <f>'base 2016'!B76</f>
        <v>0</v>
      </c>
      <c r="C75" s="1" t="e">
        <f>VLOOKUP(B75,[1]Hoja1!$B$6:$D$107,3,0)</f>
        <v>#N/A</v>
      </c>
      <c r="D75" s="2">
        <f>'base 2016'!D76</f>
        <v>3434679241</v>
      </c>
      <c r="E75" s="2">
        <f>'base 2016'!E76</f>
        <v>0</v>
      </c>
      <c r="F75" s="139">
        <f>'base 2016'!F76</f>
        <v>3434679241</v>
      </c>
      <c r="G75" s="139">
        <f>'base 2016'!G76</f>
        <v>3301478362</v>
      </c>
      <c r="H75" s="135">
        <f t="shared" si="1"/>
        <v>133200879</v>
      </c>
    </row>
    <row r="76" spans="2:8" x14ac:dyDescent="0.2">
      <c r="B76">
        <f>'base 2016'!B77</f>
        <v>0</v>
      </c>
      <c r="C76" s="1" t="e">
        <f>VLOOKUP(B76,[1]Hoja1!$B$6:$D$107,3,0)</f>
        <v>#N/A</v>
      </c>
      <c r="D76" s="2">
        <f>'base 2016'!D77</f>
        <v>2588136755930.0508</v>
      </c>
      <c r="E76" s="2">
        <f>'base 2016'!E77</f>
        <v>87768610996</v>
      </c>
      <c r="F76" s="2">
        <f>'base 2016'!F77</f>
        <v>2500368144934.0508</v>
      </c>
      <c r="G76" s="2">
        <f>'base 2016'!G77</f>
        <v>1399057508220.1001</v>
      </c>
      <c r="H76" s="135">
        <f t="shared" si="1"/>
        <v>1101310636713.9507</v>
      </c>
    </row>
    <row r="77" spans="2:8" x14ac:dyDescent="0.2">
      <c r="B77">
        <f>'base 2016'!B78</f>
        <v>0</v>
      </c>
      <c r="C77" s="1" t="e">
        <f>VLOOKUP(B77,[1]Hoja1!$B$6:$D$107,3,0)</f>
        <v>#N/A</v>
      </c>
      <c r="D77" s="2">
        <f>'base 2016'!D78</f>
        <v>0</v>
      </c>
      <c r="E77" s="2">
        <f>'base 2016'!E78</f>
        <v>0</v>
      </c>
      <c r="F77" s="2">
        <f>'base 2016'!F78</f>
        <v>0</v>
      </c>
      <c r="G77" s="2">
        <f>'base 2016'!G78</f>
        <v>0</v>
      </c>
      <c r="H77" s="135">
        <f t="shared" si="1"/>
        <v>0</v>
      </c>
    </row>
    <row r="78" spans="2:8" x14ac:dyDescent="0.2">
      <c r="B78">
        <f>'base 2016'!B79</f>
        <v>0</v>
      </c>
      <c r="C78" s="1" t="e">
        <f>VLOOKUP(B78,[1]Hoja1!$B$6:$D$107,3,0)</f>
        <v>#N/A</v>
      </c>
      <c r="D78" s="2">
        <f>'base 2016'!D79</f>
        <v>0</v>
      </c>
      <c r="E78" s="2">
        <f>'base 2016'!E79</f>
        <v>0</v>
      </c>
      <c r="F78" s="2">
        <f>'base 2016'!F79</f>
        <v>0</v>
      </c>
      <c r="G78" s="2">
        <f>'base 2016'!G79</f>
        <v>0</v>
      </c>
      <c r="H78" s="135">
        <f t="shared" si="1"/>
        <v>0</v>
      </c>
    </row>
    <row r="79" spans="2:8" x14ac:dyDescent="0.2">
      <c r="B79">
        <f>'base 2016'!B80</f>
        <v>0</v>
      </c>
      <c r="C79" s="1" t="e">
        <f>VLOOKUP(B79,[1]Hoja1!$B$6:$D$107,3,0)</f>
        <v>#N/A</v>
      </c>
      <c r="D79" s="2">
        <f>'base 2016'!D80</f>
        <v>0</v>
      </c>
      <c r="E79" s="2">
        <f>'base 2016'!E80</f>
        <v>0</v>
      </c>
      <c r="F79" s="2">
        <f>'base 2016'!F80</f>
        <v>0</v>
      </c>
      <c r="G79" s="2">
        <f>'base 2016'!G80</f>
        <v>0</v>
      </c>
      <c r="H79" s="135">
        <f t="shared" si="1"/>
        <v>0</v>
      </c>
    </row>
  </sheetData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694"/>
  <sheetViews>
    <sheetView showGridLines="0" zoomScaleNormal="100" workbookViewId="0">
      <selection sqref="A1:XFD1048576"/>
    </sheetView>
  </sheetViews>
  <sheetFormatPr baseColWidth="10" defaultColWidth="15.33203125" defaultRowHeight="12.75" x14ac:dyDescent="0.2"/>
  <cols>
    <col min="1" max="1" width="8.6640625" style="6" customWidth="1"/>
    <col min="2" max="2" width="7.21875" style="6" customWidth="1"/>
    <col min="3" max="3" width="44.44140625" style="1" customWidth="1"/>
    <col min="4" max="16384" width="15.33203125" style="6"/>
  </cols>
  <sheetData>
    <row r="1" spans="1:71" ht="13.5" thickBot="1" x14ac:dyDescent="0.25">
      <c r="A1" s="321" t="s">
        <v>45</v>
      </c>
      <c r="B1" s="321"/>
      <c r="C1" s="322"/>
      <c r="D1" s="323" t="s">
        <v>0</v>
      </c>
      <c r="E1" s="324"/>
      <c r="F1" s="324"/>
      <c r="G1" s="324"/>
      <c r="H1" s="324"/>
      <c r="I1" s="324"/>
      <c r="J1" s="325"/>
      <c r="K1" s="326" t="s">
        <v>1</v>
      </c>
      <c r="L1" s="327">
        <v>0</v>
      </c>
      <c r="M1" s="327">
        <v>0</v>
      </c>
      <c r="N1" s="327">
        <v>0</v>
      </c>
      <c r="O1" s="327">
        <v>0</v>
      </c>
      <c r="P1" s="327">
        <v>0</v>
      </c>
      <c r="Q1" s="328">
        <v>0</v>
      </c>
      <c r="R1" s="329" t="s">
        <v>2</v>
      </c>
      <c r="S1" s="330"/>
      <c r="T1" s="330"/>
      <c r="U1" s="330"/>
      <c r="V1" s="330"/>
      <c r="W1" s="330"/>
      <c r="X1" s="331"/>
      <c r="Y1" s="332" t="s">
        <v>3</v>
      </c>
      <c r="Z1" s="333"/>
      <c r="AA1" s="333"/>
      <c r="AB1" s="333"/>
      <c r="AC1" s="333"/>
      <c r="AD1" s="333"/>
      <c r="AE1" s="334"/>
      <c r="AF1" s="310" t="s">
        <v>2</v>
      </c>
      <c r="AG1" s="311"/>
      <c r="AH1" s="311"/>
      <c r="AI1" s="311"/>
      <c r="AJ1" s="311"/>
      <c r="AK1" s="311"/>
      <c r="AL1" s="311"/>
      <c r="AM1" s="315" t="s">
        <v>12</v>
      </c>
      <c r="AN1" s="316"/>
      <c r="AO1" s="316"/>
      <c r="AP1" s="316"/>
      <c r="AQ1" s="316"/>
      <c r="AR1" s="316"/>
      <c r="AS1" s="317"/>
    </row>
    <row r="2" spans="1:71" s="11" customFormat="1" ht="31.5" customHeight="1" thickBot="1" x14ac:dyDescent="0.25">
      <c r="A2" s="321"/>
      <c r="B2" s="321"/>
      <c r="C2" s="322"/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 t="s">
        <v>10</v>
      </c>
      <c r="K2" s="11" t="s">
        <v>4</v>
      </c>
      <c r="L2" s="11" t="s">
        <v>5</v>
      </c>
      <c r="M2" s="11" t="s">
        <v>6</v>
      </c>
      <c r="N2" s="12" t="s">
        <v>7</v>
      </c>
      <c r="O2" s="11" t="s">
        <v>8</v>
      </c>
      <c r="P2" s="12" t="s">
        <v>9</v>
      </c>
      <c r="Q2" s="11" t="s">
        <v>10</v>
      </c>
      <c r="R2" s="7" t="s">
        <v>4</v>
      </c>
      <c r="S2" s="8" t="s">
        <v>5</v>
      </c>
      <c r="T2" s="8" t="s">
        <v>6</v>
      </c>
      <c r="U2" s="9" t="s">
        <v>7</v>
      </c>
      <c r="V2" s="8" t="s">
        <v>8</v>
      </c>
      <c r="W2" s="9" t="s">
        <v>9</v>
      </c>
      <c r="X2" s="10" t="s">
        <v>10</v>
      </c>
      <c r="Y2" s="7" t="s">
        <v>4</v>
      </c>
      <c r="Z2" s="8" t="s">
        <v>5</v>
      </c>
      <c r="AA2" s="8" t="s">
        <v>6</v>
      </c>
      <c r="AB2" s="9" t="s">
        <v>7</v>
      </c>
      <c r="AC2" s="8" t="s">
        <v>8</v>
      </c>
      <c r="AD2" s="9" t="s">
        <v>9</v>
      </c>
      <c r="AE2" s="10" t="s">
        <v>10</v>
      </c>
      <c r="AF2" s="7" t="s">
        <v>4</v>
      </c>
      <c r="AG2" s="8" t="s">
        <v>5</v>
      </c>
      <c r="AH2" s="8" t="s">
        <v>6</v>
      </c>
      <c r="AI2" s="9" t="s">
        <v>7</v>
      </c>
      <c r="AJ2" s="8" t="s">
        <v>8</v>
      </c>
      <c r="AK2" s="9" t="s">
        <v>9</v>
      </c>
      <c r="AL2" s="10" t="s">
        <v>10</v>
      </c>
      <c r="AM2" s="7" t="s">
        <v>4</v>
      </c>
      <c r="AN2" s="8" t="s">
        <v>5</v>
      </c>
      <c r="AO2" s="8" t="s">
        <v>6</v>
      </c>
      <c r="AP2" s="9" t="s">
        <v>7</v>
      </c>
      <c r="AQ2" s="8" t="s">
        <v>8</v>
      </c>
      <c r="AR2" s="9" t="s">
        <v>9</v>
      </c>
      <c r="AS2" s="10" t="s">
        <v>10</v>
      </c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3.5" thickBot="1" x14ac:dyDescent="0.25">
      <c r="A3" s="321"/>
      <c r="B3" s="321"/>
      <c r="C3" s="322"/>
      <c r="D3" s="270"/>
      <c r="E3" s="13"/>
      <c r="F3" s="13"/>
      <c r="G3" s="13"/>
      <c r="H3" s="13"/>
      <c r="I3" s="13"/>
      <c r="J3" s="14"/>
      <c r="AJ3" s="15"/>
    </row>
    <row r="4" spans="1:71" s="3" customFormat="1" ht="53.25" customHeight="1" thickBot="1" x14ac:dyDescent="0.25">
      <c r="A4" s="321"/>
      <c r="B4" s="321"/>
      <c r="C4" s="322"/>
      <c r="D4" s="271"/>
      <c r="E4" s="4"/>
      <c r="F4" s="4"/>
      <c r="G4" s="4"/>
      <c r="H4" s="4"/>
      <c r="I4" s="4"/>
      <c r="J4" s="5"/>
      <c r="K4" s="312" t="s">
        <v>1</v>
      </c>
      <c r="L4" s="313">
        <v>0</v>
      </c>
      <c r="M4" s="313">
        <v>0</v>
      </c>
      <c r="N4" s="313">
        <v>0</v>
      </c>
      <c r="O4" s="313">
        <v>0</v>
      </c>
      <c r="P4" s="313">
        <v>0</v>
      </c>
      <c r="Q4" s="314">
        <v>0</v>
      </c>
      <c r="R4" s="335" t="s">
        <v>11</v>
      </c>
      <c r="S4" s="336">
        <v>0</v>
      </c>
      <c r="T4" s="336">
        <v>0</v>
      </c>
      <c r="U4" s="336">
        <v>0</v>
      </c>
      <c r="V4" s="336">
        <v>0</v>
      </c>
      <c r="W4" s="336">
        <v>0</v>
      </c>
      <c r="X4" s="336">
        <v>0</v>
      </c>
      <c r="Y4" s="337" t="s">
        <v>3</v>
      </c>
      <c r="Z4" s="338">
        <v>0</v>
      </c>
      <c r="AA4" s="338">
        <v>0</v>
      </c>
      <c r="AB4" s="338">
        <v>0</v>
      </c>
      <c r="AC4" s="338">
        <v>0</v>
      </c>
      <c r="AD4" s="338">
        <v>0</v>
      </c>
      <c r="AE4" s="339">
        <v>0</v>
      </c>
      <c r="AF4" s="307" t="s">
        <v>2</v>
      </c>
      <c r="AG4" s="308"/>
      <c r="AH4" s="308"/>
      <c r="AI4" s="308"/>
      <c r="AJ4" s="308"/>
      <c r="AK4" s="308"/>
      <c r="AL4" s="308"/>
      <c r="AM4" s="312" t="s">
        <v>12</v>
      </c>
      <c r="AN4" s="313"/>
      <c r="AO4" s="313"/>
      <c r="AP4" s="313"/>
      <c r="AQ4" s="313"/>
      <c r="AR4" s="313"/>
      <c r="AS4" s="314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s="16" customFormat="1" ht="36" customHeight="1" thickBot="1" x14ac:dyDescent="0.25">
      <c r="A5" s="163" t="s">
        <v>13</v>
      </c>
      <c r="B5" s="164" t="s">
        <v>14</v>
      </c>
      <c r="C5" s="182" t="s">
        <v>15</v>
      </c>
      <c r="D5" s="269" t="s">
        <v>17</v>
      </c>
      <c r="E5" s="168" t="s">
        <v>18</v>
      </c>
      <c r="F5" s="164" t="s">
        <v>19</v>
      </c>
      <c r="G5" s="168" t="s">
        <v>16</v>
      </c>
      <c r="H5" s="164" t="s">
        <v>21</v>
      </c>
      <c r="I5" s="168" t="s">
        <v>20</v>
      </c>
      <c r="J5" s="165" t="s">
        <v>22</v>
      </c>
      <c r="K5" s="163" t="s">
        <v>17</v>
      </c>
      <c r="L5" s="168" t="s">
        <v>18</v>
      </c>
      <c r="M5" s="164" t="s">
        <v>19</v>
      </c>
      <c r="N5" s="168" t="s">
        <v>16</v>
      </c>
      <c r="O5" s="164" t="s">
        <v>21</v>
      </c>
      <c r="P5" s="168" t="s">
        <v>20</v>
      </c>
      <c r="Q5" s="165" t="s">
        <v>22</v>
      </c>
      <c r="R5" s="179" t="s">
        <v>17</v>
      </c>
      <c r="S5" s="166" t="s">
        <v>18</v>
      </c>
      <c r="T5" s="180" t="s">
        <v>19</v>
      </c>
      <c r="U5" s="166" t="s">
        <v>16</v>
      </c>
      <c r="V5" s="183" t="s">
        <v>21</v>
      </c>
      <c r="W5" s="166" t="s">
        <v>20</v>
      </c>
      <c r="X5" s="183" t="s">
        <v>22</v>
      </c>
      <c r="Y5" s="164" t="s">
        <v>17</v>
      </c>
      <c r="Z5" s="168" t="s">
        <v>18</v>
      </c>
      <c r="AA5" s="164" t="s">
        <v>19</v>
      </c>
      <c r="AB5" s="168" t="s">
        <v>16</v>
      </c>
      <c r="AC5" s="164" t="s">
        <v>21</v>
      </c>
      <c r="AD5" s="168" t="s">
        <v>20</v>
      </c>
      <c r="AE5" s="164" t="s">
        <v>22</v>
      </c>
      <c r="AF5" s="183" t="s">
        <v>17</v>
      </c>
      <c r="AG5" s="166" t="s">
        <v>18</v>
      </c>
      <c r="AH5" s="183" t="s">
        <v>19</v>
      </c>
      <c r="AI5" s="166" t="s">
        <v>16</v>
      </c>
      <c r="AJ5" s="183" t="s">
        <v>21</v>
      </c>
      <c r="AK5" s="166" t="s">
        <v>20</v>
      </c>
      <c r="AL5" s="183" t="s">
        <v>22</v>
      </c>
      <c r="AM5" s="167" t="s">
        <v>17</v>
      </c>
      <c r="AN5" s="184" t="s">
        <v>18</v>
      </c>
      <c r="AO5" s="167" t="s">
        <v>19</v>
      </c>
      <c r="AP5" s="184" t="s">
        <v>16</v>
      </c>
      <c r="AQ5" s="167" t="s">
        <v>21</v>
      </c>
      <c r="AR5" s="184" t="s">
        <v>20</v>
      </c>
      <c r="AS5" s="185" t="s">
        <v>22</v>
      </c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x14ac:dyDescent="0.2">
      <c r="A6" s="318" t="s">
        <v>59</v>
      </c>
      <c r="B6" s="6" t="s">
        <v>60</v>
      </c>
      <c r="C6" s="186" t="s">
        <v>177</v>
      </c>
      <c r="D6" s="17">
        <v>2951519100.3699999</v>
      </c>
      <c r="E6" s="169">
        <v>5800000</v>
      </c>
      <c r="F6" s="18">
        <v>2945719100.3699999</v>
      </c>
      <c r="G6" s="169">
        <v>0</v>
      </c>
      <c r="H6" s="18">
        <v>270639981</v>
      </c>
      <c r="I6" s="169">
        <v>9.19</v>
      </c>
      <c r="J6" s="19">
        <v>2675079119.3699999</v>
      </c>
      <c r="K6" s="18">
        <v>1741853445</v>
      </c>
      <c r="L6" s="169">
        <v>0</v>
      </c>
      <c r="M6" s="18">
        <v>1741853445</v>
      </c>
      <c r="N6" s="169">
        <v>0</v>
      </c>
      <c r="O6" s="18">
        <v>162594301</v>
      </c>
      <c r="P6" s="169">
        <v>9.33</v>
      </c>
      <c r="Q6" s="18">
        <v>1579259144</v>
      </c>
      <c r="R6" s="181">
        <v>0</v>
      </c>
      <c r="S6" s="18">
        <v>0</v>
      </c>
      <c r="T6" s="181">
        <v>0</v>
      </c>
      <c r="U6" s="18">
        <v>0</v>
      </c>
      <c r="V6" s="169">
        <v>0</v>
      </c>
      <c r="W6" s="18">
        <v>0</v>
      </c>
      <c r="X6" s="169">
        <v>0</v>
      </c>
      <c r="Y6" s="18">
        <v>0</v>
      </c>
      <c r="Z6" s="169">
        <v>0</v>
      </c>
      <c r="AA6" s="18">
        <v>0</v>
      </c>
      <c r="AB6" s="169">
        <v>0</v>
      </c>
      <c r="AC6" s="18">
        <v>0</v>
      </c>
      <c r="AD6" s="169">
        <v>0</v>
      </c>
      <c r="AE6" s="18">
        <v>0</v>
      </c>
      <c r="AF6" s="169">
        <v>1209665655.3699999</v>
      </c>
      <c r="AG6" s="18">
        <v>5800000</v>
      </c>
      <c r="AH6" s="169">
        <v>1203865655.3699999</v>
      </c>
      <c r="AI6" s="18">
        <v>0</v>
      </c>
      <c r="AJ6" s="169">
        <v>108045680</v>
      </c>
      <c r="AK6" s="18">
        <v>8.9700000000000006</v>
      </c>
      <c r="AL6" s="169">
        <v>1095819975.3699999</v>
      </c>
      <c r="AM6" s="18">
        <v>0</v>
      </c>
      <c r="AN6" s="169">
        <v>0</v>
      </c>
      <c r="AO6" s="18">
        <v>0</v>
      </c>
      <c r="AP6" s="169">
        <v>0</v>
      </c>
      <c r="AQ6" s="18">
        <v>0</v>
      </c>
      <c r="AR6" s="169">
        <v>0</v>
      </c>
      <c r="AS6" s="187">
        <v>0</v>
      </c>
    </row>
    <row r="7" spans="1:71" x14ac:dyDescent="0.2">
      <c r="A7" s="318"/>
      <c r="B7" s="6" t="s">
        <v>62</v>
      </c>
      <c r="C7" s="186" t="s">
        <v>178</v>
      </c>
      <c r="D7" s="17">
        <v>26713735950</v>
      </c>
      <c r="E7" s="169">
        <v>4910468</v>
      </c>
      <c r="F7" s="18">
        <v>26708825482</v>
      </c>
      <c r="G7" s="169">
        <v>0</v>
      </c>
      <c r="H7" s="18">
        <v>3083746031</v>
      </c>
      <c r="I7" s="169">
        <v>11.55</v>
      </c>
      <c r="J7" s="19">
        <v>23625079451</v>
      </c>
      <c r="K7" s="18">
        <v>7090117261</v>
      </c>
      <c r="L7" s="169">
        <v>4000</v>
      </c>
      <c r="M7" s="18">
        <v>7090113261</v>
      </c>
      <c r="N7" s="169">
        <v>0</v>
      </c>
      <c r="O7" s="18">
        <v>1183789148</v>
      </c>
      <c r="P7" s="169">
        <v>16.7</v>
      </c>
      <c r="Q7" s="18">
        <v>5906324113</v>
      </c>
      <c r="R7" s="169">
        <v>0</v>
      </c>
      <c r="S7" s="18">
        <v>0</v>
      </c>
      <c r="T7" s="169">
        <v>0</v>
      </c>
      <c r="U7" s="18">
        <v>0</v>
      </c>
      <c r="V7" s="169">
        <v>0</v>
      </c>
      <c r="W7" s="18">
        <v>0</v>
      </c>
      <c r="X7" s="169">
        <v>0</v>
      </c>
      <c r="Y7" s="18">
        <v>0</v>
      </c>
      <c r="Z7" s="169">
        <v>0</v>
      </c>
      <c r="AA7" s="18">
        <v>0</v>
      </c>
      <c r="AB7" s="169">
        <v>0</v>
      </c>
      <c r="AC7" s="18">
        <v>0</v>
      </c>
      <c r="AD7" s="169">
        <v>0</v>
      </c>
      <c r="AE7" s="18">
        <v>0</v>
      </c>
      <c r="AF7" s="169">
        <v>19623618689</v>
      </c>
      <c r="AG7" s="18">
        <v>4906468</v>
      </c>
      <c r="AH7" s="169">
        <v>19618712221</v>
      </c>
      <c r="AI7" s="18">
        <v>0</v>
      </c>
      <c r="AJ7" s="169">
        <v>1899956883</v>
      </c>
      <c r="AK7" s="18">
        <v>9.68</v>
      </c>
      <c r="AL7" s="169">
        <v>17718755338</v>
      </c>
      <c r="AM7" s="18">
        <v>0</v>
      </c>
      <c r="AN7" s="169">
        <v>0</v>
      </c>
      <c r="AO7" s="18">
        <v>0</v>
      </c>
      <c r="AP7" s="169">
        <v>0</v>
      </c>
      <c r="AQ7" s="18">
        <v>0</v>
      </c>
      <c r="AR7" s="169">
        <v>0</v>
      </c>
      <c r="AS7" s="187">
        <v>0</v>
      </c>
    </row>
    <row r="8" spans="1:71" x14ac:dyDescent="0.2">
      <c r="A8" s="318"/>
      <c r="B8" s="6" t="s">
        <v>63</v>
      </c>
      <c r="C8" s="186" t="s">
        <v>179</v>
      </c>
      <c r="D8" s="17">
        <v>714207079</v>
      </c>
      <c r="E8" s="169">
        <v>37410001</v>
      </c>
      <c r="F8" s="18">
        <v>676797078</v>
      </c>
      <c r="G8" s="169">
        <v>0</v>
      </c>
      <c r="H8" s="18">
        <v>136349536</v>
      </c>
      <c r="I8" s="169">
        <v>20.149999999999999</v>
      </c>
      <c r="J8" s="19">
        <v>540447542</v>
      </c>
      <c r="K8" s="18">
        <v>675325462</v>
      </c>
      <c r="L8" s="169">
        <v>37410001</v>
      </c>
      <c r="M8" s="18">
        <v>637915461</v>
      </c>
      <c r="N8" s="169">
        <v>0</v>
      </c>
      <c r="O8" s="18">
        <v>121653442</v>
      </c>
      <c r="P8" s="169">
        <v>19.07</v>
      </c>
      <c r="Q8" s="18">
        <v>516262019</v>
      </c>
      <c r="R8" s="169">
        <v>0</v>
      </c>
      <c r="S8" s="18">
        <v>0</v>
      </c>
      <c r="T8" s="169">
        <v>0</v>
      </c>
      <c r="U8" s="18">
        <v>0</v>
      </c>
      <c r="V8" s="169">
        <v>0</v>
      </c>
      <c r="W8" s="18">
        <v>0</v>
      </c>
      <c r="X8" s="169">
        <v>0</v>
      </c>
      <c r="Y8" s="18">
        <v>0</v>
      </c>
      <c r="Z8" s="169">
        <v>0</v>
      </c>
      <c r="AA8" s="18">
        <v>0</v>
      </c>
      <c r="AB8" s="169">
        <v>0</v>
      </c>
      <c r="AC8" s="18">
        <v>0</v>
      </c>
      <c r="AD8" s="169">
        <v>0</v>
      </c>
      <c r="AE8" s="18">
        <v>0</v>
      </c>
      <c r="AF8" s="169">
        <v>38881617</v>
      </c>
      <c r="AG8" s="18">
        <v>0</v>
      </c>
      <c r="AH8" s="169">
        <v>38881617</v>
      </c>
      <c r="AI8" s="18">
        <v>0</v>
      </c>
      <c r="AJ8" s="169">
        <v>14696094</v>
      </c>
      <c r="AK8" s="18">
        <v>37.799999999999997</v>
      </c>
      <c r="AL8" s="169">
        <v>24185523</v>
      </c>
      <c r="AM8" s="18">
        <v>0</v>
      </c>
      <c r="AN8" s="169">
        <v>0</v>
      </c>
      <c r="AO8" s="18">
        <v>0</v>
      </c>
      <c r="AP8" s="169">
        <v>0</v>
      </c>
      <c r="AQ8" s="18">
        <v>0</v>
      </c>
      <c r="AR8" s="169">
        <v>0</v>
      </c>
      <c r="AS8" s="187">
        <v>0</v>
      </c>
    </row>
    <row r="9" spans="1:71" x14ac:dyDescent="0.2">
      <c r="A9" s="318"/>
      <c r="B9" s="6" t="s">
        <v>64</v>
      </c>
      <c r="C9" s="186" t="s">
        <v>180</v>
      </c>
      <c r="D9" s="17">
        <v>10123685963</v>
      </c>
      <c r="E9" s="169">
        <v>573884</v>
      </c>
      <c r="F9" s="18">
        <v>10123112079</v>
      </c>
      <c r="G9" s="169">
        <v>0</v>
      </c>
      <c r="H9" s="18">
        <v>1187560006</v>
      </c>
      <c r="I9" s="169">
        <v>11.73</v>
      </c>
      <c r="J9" s="19">
        <v>8935552073</v>
      </c>
      <c r="K9" s="18">
        <v>4092156602</v>
      </c>
      <c r="L9" s="169">
        <v>0</v>
      </c>
      <c r="M9" s="18">
        <v>4092156602</v>
      </c>
      <c r="N9" s="169">
        <v>0</v>
      </c>
      <c r="O9" s="18">
        <v>315324274</v>
      </c>
      <c r="P9" s="169">
        <v>7.71</v>
      </c>
      <c r="Q9" s="18">
        <v>3776832328</v>
      </c>
      <c r="R9" s="169">
        <v>0</v>
      </c>
      <c r="S9" s="18">
        <v>0</v>
      </c>
      <c r="T9" s="169">
        <v>0</v>
      </c>
      <c r="U9" s="18">
        <v>0</v>
      </c>
      <c r="V9" s="169">
        <v>0</v>
      </c>
      <c r="W9" s="18">
        <v>0</v>
      </c>
      <c r="X9" s="169">
        <v>0</v>
      </c>
      <c r="Y9" s="18">
        <v>0</v>
      </c>
      <c r="Z9" s="169">
        <v>0</v>
      </c>
      <c r="AA9" s="18">
        <v>0</v>
      </c>
      <c r="AB9" s="169">
        <v>0</v>
      </c>
      <c r="AC9" s="18">
        <v>0</v>
      </c>
      <c r="AD9" s="169">
        <v>0</v>
      </c>
      <c r="AE9" s="18">
        <v>0</v>
      </c>
      <c r="AF9" s="169">
        <v>6031529361</v>
      </c>
      <c r="AG9" s="18">
        <v>573884</v>
      </c>
      <c r="AH9" s="169">
        <v>6030955477</v>
      </c>
      <c r="AI9" s="18">
        <v>0</v>
      </c>
      <c r="AJ9" s="169">
        <v>872235732</v>
      </c>
      <c r="AK9" s="18">
        <v>14.46</v>
      </c>
      <c r="AL9" s="169">
        <v>5158719745</v>
      </c>
      <c r="AM9" s="18">
        <v>0</v>
      </c>
      <c r="AN9" s="169">
        <v>0</v>
      </c>
      <c r="AO9" s="18">
        <v>0</v>
      </c>
      <c r="AP9" s="169">
        <v>0</v>
      </c>
      <c r="AQ9" s="18">
        <v>0</v>
      </c>
      <c r="AR9" s="169">
        <v>0</v>
      </c>
      <c r="AS9" s="187">
        <v>0</v>
      </c>
    </row>
    <row r="10" spans="1:71" x14ac:dyDescent="0.2">
      <c r="A10" s="318"/>
      <c r="B10" s="6" t="s">
        <v>65</v>
      </c>
      <c r="C10" s="186" t="s">
        <v>181</v>
      </c>
      <c r="D10" s="17">
        <v>26280535719</v>
      </c>
      <c r="E10" s="169">
        <v>0</v>
      </c>
      <c r="F10" s="18">
        <v>26280535719</v>
      </c>
      <c r="G10" s="169">
        <v>0</v>
      </c>
      <c r="H10" s="18">
        <v>2763068182</v>
      </c>
      <c r="I10" s="169">
        <v>10.51</v>
      </c>
      <c r="J10" s="19">
        <v>23517467537</v>
      </c>
      <c r="K10" s="18">
        <v>17025070458</v>
      </c>
      <c r="L10" s="169">
        <v>0</v>
      </c>
      <c r="M10" s="18">
        <v>17025070458</v>
      </c>
      <c r="N10" s="169">
        <v>0</v>
      </c>
      <c r="O10" s="18">
        <v>2160887803</v>
      </c>
      <c r="P10" s="169">
        <v>12.69</v>
      </c>
      <c r="Q10" s="18">
        <v>14864182655</v>
      </c>
      <c r="R10" s="169">
        <v>0</v>
      </c>
      <c r="S10" s="18">
        <v>0</v>
      </c>
      <c r="T10" s="169">
        <v>0</v>
      </c>
      <c r="U10" s="18">
        <v>0</v>
      </c>
      <c r="V10" s="169">
        <v>0</v>
      </c>
      <c r="W10" s="18">
        <v>0</v>
      </c>
      <c r="X10" s="169">
        <v>0</v>
      </c>
      <c r="Y10" s="18">
        <v>0</v>
      </c>
      <c r="Z10" s="169">
        <v>0</v>
      </c>
      <c r="AA10" s="18">
        <v>0</v>
      </c>
      <c r="AB10" s="169">
        <v>0</v>
      </c>
      <c r="AC10" s="18">
        <v>0</v>
      </c>
      <c r="AD10" s="169">
        <v>0</v>
      </c>
      <c r="AE10" s="18">
        <v>0</v>
      </c>
      <c r="AF10" s="169">
        <v>9255465261</v>
      </c>
      <c r="AG10" s="18">
        <v>0</v>
      </c>
      <c r="AH10" s="169">
        <v>9255465261</v>
      </c>
      <c r="AI10" s="18">
        <v>0</v>
      </c>
      <c r="AJ10" s="169">
        <v>602180379</v>
      </c>
      <c r="AK10" s="18">
        <v>6.51</v>
      </c>
      <c r="AL10" s="169">
        <v>8653284882</v>
      </c>
      <c r="AM10" s="18">
        <v>0</v>
      </c>
      <c r="AN10" s="169">
        <v>0</v>
      </c>
      <c r="AO10" s="18">
        <v>0</v>
      </c>
      <c r="AP10" s="169">
        <v>0</v>
      </c>
      <c r="AQ10" s="18">
        <v>0</v>
      </c>
      <c r="AR10" s="169">
        <v>0</v>
      </c>
      <c r="AS10" s="187">
        <v>0</v>
      </c>
    </row>
    <row r="11" spans="1:71" x14ac:dyDescent="0.2">
      <c r="A11" s="318"/>
      <c r="B11" s="6">
        <v>0</v>
      </c>
      <c r="C11" s="186"/>
      <c r="D11" s="17">
        <v>167000000</v>
      </c>
      <c r="E11" s="169">
        <v>0</v>
      </c>
      <c r="F11" s="18">
        <v>167000000</v>
      </c>
      <c r="G11" s="169">
        <v>0</v>
      </c>
      <c r="H11" s="18">
        <v>0</v>
      </c>
      <c r="I11" s="169">
        <v>0</v>
      </c>
      <c r="J11" s="19">
        <v>167000000</v>
      </c>
      <c r="K11" s="18">
        <v>0</v>
      </c>
      <c r="L11" s="169">
        <v>0</v>
      </c>
      <c r="M11" s="18">
        <v>0</v>
      </c>
      <c r="N11" s="169">
        <v>0</v>
      </c>
      <c r="O11" s="18">
        <v>0</v>
      </c>
      <c r="P11" s="169">
        <v>0</v>
      </c>
      <c r="Q11" s="18">
        <v>0</v>
      </c>
      <c r="R11" s="169">
        <v>0</v>
      </c>
      <c r="S11" s="18">
        <v>0</v>
      </c>
      <c r="T11" s="169">
        <v>0</v>
      </c>
      <c r="U11" s="18">
        <v>0</v>
      </c>
      <c r="V11" s="169">
        <v>0</v>
      </c>
      <c r="W11" s="18">
        <v>0</v>
      </c>
      <c r="X11" s="169">
        <v>0</v>
      </c>
      <c r="Y11" s="18">
        <v>167000000</v>
      </c>
      <c r="Z11" s="169">
        <v>0</v>
      </c>
      <c r="AA11" s="18">
        <v>167000000</v>
      </c>
      <c r="AB11" s="169">
        <v>0</v>
      </c>
      <c r="AC11" s="18">
        <v>0</v>
      </c>
      <c r="AD11" s="169">
        <v>0</v>
      </c>
      <c r="AE11" s="18">
        <v>167000000</v>
      </c>
      <c r="AF11" s="169">
        <v>0</v>
      </c>
      <c r="AG11" s="18">
        <v>0</v>
      </c>
      <c r="AH11" s="169">
        <v>0</v>
      </c>
      <c r="AI11" s="18">
        <v>0</v>
      </c>
      <c r="AJ11" s="169">
        <v>0</v>
      </c>
      <c r="AK11" s="18">
        <v>0</v>
      </c>
      <c r="AL11" s="169">
        <v>0</v>
      </c>
      <c r="AM11" s="18">
        <v>0</v>
      </c>
      <c r="AN11" s="169">
        <v>0</v>
      </c>
      <c r="AO11" s="18">
        <v>0</v>
      </c>
      <c r="AP11" s="169">
        <v>0</v>
      </c>
      <c r="AQ11" s="18">
        <v>0</v>
      </c>
      <c r="AR11" s="169">
        <v>0</v>
      </c>
      <c r="AS11" s="187">
        <v>0</v>
      </c>
    </row>
    <row r="12" spans="1:71" x14ac:dyDescent="0.2">
      <c r="A12" s="318"/>
      <c r="B12" s="6">
        <v>0</v>
      </c>
      <c r="C12" s="186"/>
      <c r="D12" s="17">
        <v>7236385751</v>
      </c>
      <c r="E12" s="169">
        <v>0</v>
      </c>
      <c r="F12" s="18">
        <v>7236385751</v>
      </c>
      <c r="G12" s="169">
        <v>0</v>
      </c>
      <c r="H12" s="18">
        <v>690442119</v>
      </c>
      <c r="I12" s="169">
        <v>9.5399999999999991</v>
      </c>
      <c r="J12" s="19">
        <v>6545943632</v>
      </c>
      <c r="K12" s="18">
        <v>3923291920</v>
      </c>
      <c r="L12" s="169">
        <v>0</v>
      </c>
      <c r="M12" s="18">
        <v>3923291920</v>
      </c>
      <c r="N12" s="169">
        <v>0</v>
      </c>
      <c r="O12" s="18">
        <v>652004919</v>
      </c>
      <c r="P12" s="169">
        <v>16.62</v>
      </c>
      <c r="Q12" s="18">
        <v>3271287001</v>
      </c>
      <c r="R12" s="169">
        <v>0</v>
      </c>
      <c r="S12" s="18">
        <v>0</v>
      </c>
      <c r="T12" s="169">
        <v>0</v>
      </c>
      <c r="U12" s="18">
        <v>0</v>
      </c>
      <c r="V12" s="169">
        <v>0</v>
      </c>
      <c r="W12" s="18">
        <v>0</v>
      </c>
      <c r="X12" s="169">
        <v>0</v>
      </c>
      <c r="Y12" s="18">
        <v>0</v>
      </c>
      <c r="Z12" s="169">
        <v>0</v>
      </c>
      <c r="AA12" s="18">
        <v>0</v>
      </c>
      <c r="AB12" s="169">
        <v>0</v>
      </c>
      <c r="AC12" s="18">
        <v>0</v>
      </c>
      <c r="AD12" s="169">
        <v>0</v>
      </c>
      <c r="AE12" s="18">
        <v>0</v>
      </c>
      <c r="AF12" s="169">
        <v>3313093831</v>
      </c>
      <c r="AG12" s="18">
        <v>0</v>
      </c>
      <c r="AH12" s="169">
        <v>3313093831</v>
      </c>
      <c r="AI12" s="18">
        <v>0</v>
      </c>
      <c r="AJ12" s="169">
        <v>38437200</v>
      </c>
      <c r="AK12" s="18">
        <v>1.1599999999999999</v>
      </c>
      <c r="AL12" s="169">
        <v>3274656631</v>
      </c>
      <c r="AM12" s="18">
        <v>0</v>
      </c>
      <c r="AN12" s="169">
        <v>0</v>
      </c>
      <c r="AO12" s="18">
        <v>0</v>
      </c>
      <c r="AP12" s="169">
        <v>0</v>
      </c>
      <c r="AQ12" s="18">
        <v>0</v>
      </c>
      <c r="AR12" s="169">
        <v>0</v>
      </c>
      <c r="AS12" s="187">
        <v>0</v>
      </c>
    </row>
    <row r="13" spans="1:71" x14ac:dyDescent="0.2">
      <c r="A13" s="318"/>
      <c r="B13" s="6" t="s">
        <v>68</v>
      </c>
      <c r="C13" s="186" t="s">
        <v>182</v>
      </c>
      <c r="D13" s="17">
        <v>179538814989</v>
      </c>
      <c r="E13" s="169">
        <v>43384632</v>
      </c>
      <c r="F13" s="18">
        <v>179495430357</v>
      </c>
      <c r="G13" s="169">
        <v>0</v>
      </c>
      <c r="H13" s="18">
        <v>1299034341</v>
      </c>
      <c r="I13" s="169">
        <v>0.72</v>
      </c>
      <c r="J13" s="19">
        <v>178196396016</v>
      </c>
      <c r="K13" s="18">
        <v>2225404620</v>
      </c>
      <c r="L13" s="169">
        <v>0</v>
      </c>
      <c r="M13" s="18">
        <v>2225404620</v>
      </c>
      <c r="N13" s="169">
        <v>0</v>
      </c>
      <c r="O13" s="18">
        <v>560002833</v>
      </c>
      <c r="P13" s="169">
        <v>25.16</v>
      </c>
      <c r="Q13" s="18">
        <v>1665401787</v>
      </c>
      <c r="R13" s="169">
        <v>0</v>
      </c>
      <c r="S13" s="18">
        <v>0</v>
      </c>
      <c r="T13" s="169">
        <v>0</v>
      </c>
      <c r="U13" s="18">
        <v>0</v>
      </c>
      <c r="V13" s="169">
        <v>0</v>
      </c>
      <c r="W13" s="18">
        <v>0</v>
      </c>
      <c r="X13" s="169">
        <v>0</v>
      </c>
      <c r="Y13" s="18">
        <v>0</v>
      </c>
      <c r="Z13" s="169">
        <v>0</v>
      </c>
      <c r="AA13" s="18">
        <v>0</v>
      </c>
      <c r="AB13" s="169">
        <v>0</v>
      </c>
      <c r="AC13" s="18">
        <v>0</v>
      </c>
      <c r="AD13" s="169">
        <v>0</v>
      </c>
      <c r="AE13" s="18">
        <v>0</v>
      </c>
      <c r="AF13" s="169">
        <v>177313410369</v>
      </c>
      <c r="AG13" s="18">
        <v>43384632</v>
      </c>
      <c r="AH13" s="169">
        <v>177270025737</v>
      </c>
      <c r="AI13" s="18">
        <v>0</v>
      </c>
      <c r="AJ13" s="169">
        <v>739031508</v>
      </c>
      <c r="AK13" s="18">
        <v>0.42</v>
      </c>
      <c r="AL13" s="169">
        <v>176530994229</v>
      </c>
      <c r="AM13" s="18">
        <v>0</v>
      </c>
      <c r="AN13" s="169">
        <v>0</v>
      </c>
      <c r="AO13" s="18">
        <v>0</v>
      </c>
      <c r="AP13" s="169">
        <v>0</v>
      </c>
      <c r="AQ13" s="18">
        <v>0</v>
      </c>
      <c r="AR13" s="169">
        <v>0</v>
      </c>
      <c r="AS13" s="187">
        <v>0</v>
      </c>
    </row>
    <row r="14" spans="1:71" x14ac:dyDescent="0.2">
      <c r="A14" s="318"/>
      <c r="B14" s="6" t="s">
        <v>69</v>
      </c>
      <c r="C14" s="186" t="s">
        <v>183</v>
      </c>
      <c r="D14" s="17">
        <v>82704259108</v>
      </c>
      <c r="E14" s="169">
        <v>0</v>
      </c>
      <c r="F14" s="18">
        <v>82704259108</v>
      </c>
      <c r="G14" s="169">
        <v>0</v>
      </c>
      <c r="H14" s="18">
        <v>0</v>
      </c>
      <c r="I14" s="169">
        <v>0</v>
      </c>
      <c r="J14" s="19">
        <v>82704259108</v>
      </c>
      <c r="K14" s="18">
        <v>3898210612</v>
      </c>
      <c r="L14" s="169">
        <v>0</v>
      </c>
      <c r="M14" s="18">
        <v>3898210612</v>
      </c>
      <c r="N14" s="169">
        <v>0</v>
      </c>
      <c r="O14" s="18">
        <v>0</v>
      </c>
      <c r="P14" s="169">
        <v>0</v>
      </c>
      <c r="Q14" s="18">
        <v>3898210612</v>
      </c>
      <c r="R14" s="169">
        <v>0</v>
      </c>
      <c r="S14" s="18">
        <v>0</v>
      </c>
      <c r="T14" s="169">
        <v>0</v>
      </c>
      <c r="U14" s="18">
        <v>0</v>
      </c>
      <c r="V14" s="169">
        <v>0</v>
      </c>
      <c r="W14" s="18">
        <v>0</v>
      </c>
      <c r="X14" s="169">
        <v>0</v>
      </c>
      <c r="Y14" s="18">
        <v>0</v>
      </c>
      <c r="Z14" s="169">
        <v>0</v>
      </c>
      <c r="AA14" s="18">
        <v>0</v>
      </c>
      <c r="AB14" s="169">
        <v>0</v>
      </c>
      <c r="AC14" s="18">
        <v>0</v>
      </c>
      <c r="AD14" s="169">
        <v>0</v>
      </c>
      <c r="AE14" s="18">
        <v>0</v>
      </c>
      <c r="AF14" s="169">
        <v>78806048496</v>
      </c>
      <c r="AG14" s="18">
        <v>0</v>
      </c>
      <c r="AH14" s="169">
        <v>78806048496</v>
      </c>
      <c r="AI14" s="18">
        <v>0</v>
      </c>
      <c r="AJ14" s="169">
        <v>0</v>
      </c>
      <c r="AK14" s="18">
        <v>0</v>
      </c>
      <c r="AL14" s="169">
        <v>78806048496</v>
      </c>
      <c r="AM14" s="18">
        <v>0</v>
      </c>
      <c r="AN14" s="169">
        <v>0</v>
      </c>
      <c r="AO14" s="18">
        <v>0</v>
      </c>
      <c r="AP14" s="169">
        <v>0</v>
      </c>
      <c r="AQ14" s="18">
        <v>0</v>
      </c>
      <c r="AR14" s="169">
        <v>0</v>
      </c>
      <c r="AS14" s="187">
        <v>0</v>
      </c>
    </row>
    <row r="15" spans="1:71" x14ac:dyDescent="0.2">
      <c r="A15" s="318"/>
      <c r="B15" s="6">
        <v>0</v>
      </c>
      <c r="C15" s="186"/>
      <c r="D15" s="17">
        <v>111059529885</v>
      </c>
      <c r="E15" s="169">
        <v>15660935</v>
      </c>
      <c r="F15" s="18">
        <v>111043868950</v>
      </c>
      <c r="G15" s="169">
        <v>0</v>
      </c>
      <c r="H15" s="18">
        <v>173239373</v>
      </c>
      <c r="I15" s="169">
        <v>0.16</v>
      </c>
      <c r="J15" s="19">
        <v>110870629577</v>
      </c>
      <c r="K15" s="18">
        <v>0</v>
      </c>
      <c r="L15" s="169">
        <v>0</v>
      </c>
      <c r="M15" s="18">
        <v>0</v>
      </c>
      <c r="N15" s="169">
        <v>0</v>
      </c>
      <c r="O15" s="18">
        <v>0</v>
      </c>
      <c r="P15" s="169">
        <v>0</v>
      </c>
      <c r="Q15" s="18">
        <v>0</v>
      </c>
      <c r="R15" s="169">
        <v>0</v>
      </c>
      <c r="S15" s="18">
        <v>0</v>
      </c>
      <c r="T15" s="169">
        <v>0</v>
      </c>
      <c r="U15" s="18">
        <v>0</v>
      </c>
      <c r="V15" s="169">
        <v>0</v>
      </c>
      <c r="W15" s="18">
        <v>0</v>
      </c>
      <c r="X15" s="169">
        <v>0</v>
      </c>
      <c r="Y15" s="18">
        <v>0</v>
      </c>
      <c r="Z15" s="169">
        <v>0</v>
      </c>
      <c r="AA15" s="18">
        <v>0</v>
      </c>
      <c r="AB15" s="169">
        <v>0</v>
      </c>
      <c r="AC15" s="18">
        <v>0</v>
      </c>
      <c r="AD15" s="169">
        <v>0</v>
      </c>
      <c r="AE15" s="18">
        <v>0</v>
      </c>
      <c r="AF15" s="169">
        <v>111059529885</v>
      </c>
      <c r="AG15" s="18">
        <v>15660935</v>
      </c>
      <c r="AH15" s="169">
        <v>111043868950</v>
      </c>
      <c r="AI15" s="18">
        <v>0</v>
      </c>
      <c r="AJ15" s="169">
        <v>173239373</v>
      </c>
      <c r="AK15" s="18">
        <v>0.16</v>
      </c>
      <c r="AL15" s="169">
        <v>110870629577</v>
      </c>
      <c r="AM15" s="18">
        <v>0</v>
      </c>
      <c r="AN15" s="169">
        <v>0</v>
      </c>
      <c r="AO15" s="18">
        <v>0</v>
      </c>
      <c r="AP15" s="169">
        <v>0</v>
      </c>
      <c r="AQ15" s="18">
        <v>0</v>
      </c>
      <c r="AR15" s="169">
        <v>0</v>
      </c>
      <c r="AS15" s="187">
        <v>0</v>
      </c>
    </row>
    <row r="16" spans="1:71" x14ac:dyDescent="0.2">
      <c r="A16" s="318"/>
      <c r="B16" s="6" t="s">
        <v>71</v>
      </c>
      <c r="C16" s="186" t="s">
        <v>184</v>
      </c>
      <c r="D16" s="17">
        <v>2297132949</v>
      </c>
      <c r="E16" s="169">
        <v>0</v>
      </c>
      <c r="F16" s="18">
        <v>2297132949</v>
      </c>
      <c r="G16" s="169">
        <v>0</v>
      </c>
      <c r="H16" s="18">
        <v>263017635</v>
      </c>
      <c r="I16" s="169">
        <v>11.45</v>
      </c>
      <c r="J16" s="19">
        <v>2034115314</v>
      </c>
      <c r="K16" s="18">
        <v>2297132949</v>
      </c>
      <c r="L16" s="169">
        <v>0</v>
      </c>
      <c r="M16" s="18">
        <v>2297132949</v>
      </c>
      <c r="N16" s="169">
        <v>0</v>
      </c>
      <c r="O16" s="18">
        <v>263017635</v>
      </c>
      <c r="P16" s="169">
        <v>11.45</v>
      </c>
      <c r="Q16" s="18">
        <v>2034115314</v>
      </c>
      <c r="R16" s="169">
        <v>0</v>
      </c>
      <c r="S16" s="18">
        <v>0</v>
      </c>
      <c r="T16" s="169">
        <v>0</v>
      </c>
      <c r="U16" s="18">
        <v>0</v>
      </c>
      <c r="V16" s="169">
        <v>0</v>
      </c>
      <c r="W16" s="18">
        <v>0</v>
      </c>
      <c r="X16" s="169">
        <v>0</v>
      </c>
      <c r="Y16" s="18">
        <v>0</v>
      </c>
      <c r="Z16" s="169">
        <v>0</v>
      </c>
      <c r="AA16" s="18">
        <v>0</v>
      </c>
      <c r="AB16" s="169">
        <v>0</v>
      </c>
      <c r="AC16" s="18">
        <v>0</v>
      </c>
      <c r="AD16" s="169">
        <v>0</v>
      </c>
      <c r="AE16" s="18">
        <v>0</v>
      </c>
      <c r="AF16" s="169">
        <v>0</v>
      </c>
      <c r="AG16" s="18">
        <v>0</v>
      </c>
      <c r="AH16" s="169">
        <v>0</v>
      </c>
      <c r="AI16" s="18">
        <v>0</v>
      </c>
      <c r="AJ16" s="169">
        <v>0</v>
      </c>
      <c r="AK16" s="18">
        <v>0</v>
      </c>
      <c r="AL16" s="169">
        <v>0</v>
      </c>
      <c r="AM16" s="18">
        <v>0</v>
      </c>
      <c r="AN16" s="169">
        <v>0</v>
      </c>
      <c r="AO16" s="18">
        <v>0</v>
      </c>
      <c r="AP16" s="169">
        <v>0</v>
      </c>
      <c r="AQ16" s="18">
        <v>0</v>
      </c>
      <c r="AR16" s="169">
        <v>0</v>
      </c>
      <c r="AS16" s="187">
        <v>0</v>
      </c>
    </row>
    <row r="17" spans="1:71" x14ac:dyDescent="0.2">
      <c r="A17" s="318"/>
      <c r="B17" s="6" t="s">
        <v>72</v>
      </c>
      <c r="C17" s="186" t="s">
        <v>185</v>
      </c>
      <c r="D17" s="17">
        <v>5612984829</v>
      </c>
      <c r="E17" s="169">
        <v>0</v>
      </c>
      <c r="F17" s="18">
        <v>5612984829</v>
      </c>
      <c r="G17" s="169">
        <v>0</v>
      </c>
      <c r="H17" s="18">
        <v>606627426</v>
      </c>
      <c r="I17" s="169">
        <v>10.81</v>
      </c>
      <c r="J17" s="19">
        <v>5006357403</v>
      </c>
      <c r="K17" s="18">
        <v>1446205397</v>
      </c>
      <c r="L17" s="169">
        <v>0</v>
      </c>
      <c r="M17" s="18">
        <v>1446205397</v>
      </c>
      <c r="N17" s="169">
        <v>0</v>
      </c>
      <c r="O17" s="18">
        <v>70894049</v>
      </c>
      <c r="P17" s="169">
        <v>4.9000000000000004</v>
      </c>
      <c r="Q17" s="18">
        <v>1375311348</v>
      </c>
      <c r="R17" s="169">
        <v>0</v>
      </c>
      <c r="S17" s="18">
        <v>0</v>
      </c>
      <c r="T17" s="169">
        <v>0</v>
      </c>
      <c r="U17" s="18">
        <v>0</v>
      </c>
      <c r="V17" s="169">
        <v>0</v>
      </c>
      <c r="W17" s="18">
        <v>0</v>
      </c>
      <c r="X17" s="169">
        <v>0</v>
      </c>
      <c r="Y17" s="18">
        <v>0</v>
      </c>
      <c r="Z17" s="169">
        <v>0</v>
      </c>
      <c r="AA17" s="18">
        <v>0</v>
      </c>
      <c r="AB17" s="169">
        <v>0</v>
      </c>
      <c r="AC17" s="18">
        <v>0</v>
      </c>
      <c r="AD17" s="169">
        <v>0</v>
      </c>
      <c r="AE17" s="18">
        <v>0</v>
      </c>
      <c r="AF17" s="169">
        <v>4166779432</v>
      </c>
      <c r="AG17" s="18">
        <v>0</v>
      </c>
      <c r="AH17" s="169">
        <v>4166779432</v>
      </c>
      <c r="AI17" s="18">
        <v>0</v>
      </c>
      <c r="AJ17" s="169">
        <v>535733377</v>
      </c>
      <c r="AK17" s="18">
        <v>12.86</v>
      </c>
      <c r="AL17" s="169">
        <v>3631046055</v>
      </c>
      <c r="AM17" s="18">
        <v>0</v>
      </c>
      <c r="AN17" s="169">
        <v>0</v>
      </c>
      <c r="AO17" s="18">
        <v>0</v>
      </c>
      <c r="AP17" s="169">
        <v>0</v>
      </c>
      <c r="AQ17" s="18">
        <v>0</v>
      </c>
      <c r="AR17" s="169">
        <v>0</v>
      </c>
      <c r="AS17" s="187">
        <v>0</v>
      </c>
    </row>
    <row r="18" spans="1:71" x14ac:dyDescent="0.2">
      <c r="A18" s="318"/>
      <c r="B18" s="6" t="s">
        <v>73</v>
      </c>
      <c r="C18" s="186" t="s">
        <v>186</v>
      </c>
      <c r="D18" s="17">
        <v>22164886859</v>
      </c>
      <c r="E18" s="169">
        <v>0</v>
      </c>
      <c r="F18" s="18">
        <v>22164886859</v>
      </c>
      <c r="G18" s="169">
        <v>0</v>
      </c>
      <c r="H18" s="18">
        <v>241707740</v>
      </c>
      <c r="I18" s="169">
        <v>1.0900000000000001</v>
      </c>
      <c r="J18" s="19">
        <v>21923179119</v>
      </c>
      <c r="K18" s="18">
        <v>978875708</v>
      </c>
      <c r="L18" s="169">
        <v>0</v>
      </c>
      <c r="M18" s="18">
        <v>978875708</v>
      </c>
      <c r="N18" s="169">
        <v>0</v>
      </c>
      <c r="O18" s="18">
        <v>207718266</v>
      </c>
      <c r="P18" s="169">
        <v>21.22</v>
      </c>
      <c r="Q18" s="18">
        <v>771157442</v>
      </c>
      <c r="R18" s="169">
        <v>0</v>
      </c>
      <c r="S18" s="18">
        <v>0</v>
      </c>
      <c r="T18" s="169">
        <v>0</v>
      </c>
      <c r="U18" s="18">
        <v>0</v>
      </c>
      <c r="V18" s="169">
        <v>0</v>
      </c>
      <c r="W18" s="18">
        <v>0</v>
      </c>
      <c r="X18" s="169">
        <v>0</v>
      </c>
      <c r="Y18" s="18">
        <v>0</v>
      </c>
      <c r="Z18" s="169">
        <v>0</v>
      </c>
      <c r="AA18" s="18">
        <v>0</v>
      </c>
      <c r="AB18" s="169">
        <v>0</v>
      </c>
      <c r="AC18" s="18">
        <v>0</v>
      </c>
      <c r="AD18" s="169">
        <v>0</v>
      </c>
      <c r="AE18" s="18">
        <v>0</v>
      </c>
      <c r="AF18" s="169">
        <v>21186011151</v>
      </c>
      <c r="AG18" s="18">
        <v>0</v>
      </c>
      <c r="AH18" s="169">
        <v>21186011151</v>
      </c>
      <c r="AI18" s="18">
        <v>0</v>
      </c>
      <c r="AJ18" s="169">
        <v>33989474</v>
      </c>
      <c r="AK18" s="18">
        <v>0.16</v>
      </c>
      <c r="AL18" s="169">
        <v>21152021677</v>
      </c>
      <c r="AM18" s="18">
        <v>0</v>
      </c>
      <c r="AN18" s="169">
        <v>0</v>
      </c>
      <c r="AO18" s="18">
        <v>0</v>
      </c>
      <c r="AP18" s="169">
        <v>0</v>
      </c>
      <c r="AQ18" s="18">
        <v>0</v>
      </c>
      <c r="AR18" s="169">
        <v>0</v>
      </c>
      <c r="AS18" s="187">
        <v>0</v>
      </c>
    </row>
    <row r="19" spans="1:71" x14ac:dyDescent="0.2">
      <c r="A19" s="318"/>
      <c r="B19" s="6" t="s">
        <v>74</v>
      </c>
      <c r="C19" s="186" t="s">
        <v>187</v>
      </c>
      <c r="D19" s="17">
        <v>3929764071</v>
      </c>
      <c r="E19" s="169">
        <v>0</v>
      </c>
      <c r="F19" s="18">
        <v>3929764071</v>
      </c>
      <c r="G19" s="169">
        <v>0</v>
      </c>
      <c r="H19" s="18">
        <v>0</v>
      </c>
      <c r="I19" s="169">
        <v>0</v>
      </c>
      <c r="J19" s="19">
        <v>3929764071</v>
      </c>
      <c r="K19" s="18">
        <v>147655533</v>
      </c>
      <c r="L19" s="169">
        <v>0</v>
      </c>
      <c r="M19" s="18">
        <v>147655533</v>
      </c>
      <c r="N19" s="169">
        <v>0</v>
      </c>
      <c r="O19" s="18">
        <v>0</v>
      </c>
      <c r="P19" s="169">
        <v>0</v>
      </c>
      <c r="Q19" s="18">
        <v>147655533</v>
      </c>
      <c r="R19" s="169">
        <v>0</v>
      </c>
      <c r="S19" s="18">
        <v>0</v>
      </c>
      <c r="T19" s="169">
        <v>0</v>
      </c>
      <c r="U19" s="18">
        <v>0</v>
      </c>
      <c r="V19" s="169">
        <v>0</v>
      </c>
      <c r="W19" s="18">
        <v>0</v>
      </c>
      <c r="X19" s="169">
        <v>0</v>
      </c>
      <c r="Y19" s="18">
        <v>0</v>
      </c>
      <c r="Z19" s="169">
        <v>0</v>
      </c>
      <c r="AA19" s="18">
        <v>0</v>
      </c>
      <c r="AB19" s="169">
        <v>0</v>
      </c>
      <c r="AC19" s="18">
        <v>0</v>
      </c>
      <c r="AD19" s="169">
        <v>0</v>
      </c>
      <c r="AE19" s="18">
        <v>0</v>
      </c>
      <c r="AF19" s="169">
        <v>3782108538</v>
      </c>
      <c r="AG19" s="18">
        <v>0</v>
      </c>
      <c r="AH19" s="169">
        <v>3782108538</v>
      </c>
      <c r="AI19" s="18">
        <v>0</v>
      </c>
      <c r="AJ19" s="169">
        <v>0</v>
      </c>
      <c r="AK19" s="18">
        <v>0</v>
      </c>
      <c r="AL19" s="169">
        <v>3782108538</v>
      </c>
      <c r="AM19" s="18">
        <v>0</v>
      </c>
      <c r="AN19" s="169">
        <v>0</v>
      </c>
      <c r="AO19" s="18">
        <v>0</v>
      </c>
      <c r="AP19" s="169">
        <v>0</v>
      </c>
      <c r="AQ19" s="18">
        <v>0</v>
      </c>
      <c r="AR19" s="169">
        <v>0</v>
      </c>
      <c r="AS19" s="187">
        <v>0</v>
      </c>
    </row>
    <row r="20" spans="1:71" x14ac:dyDescent="0.2">
      <c r="A20" s="318"/>
      <c r="B20" s="6" t="s">
        <v>75</v>
      </c>
      <c r="C20" s="186" t="s">
        <v>188</v>
      </c>
      <c r="D20" s="17">
        <v>4360566670</v>
      </c>
      <c r="E20" s="169">
        <v>0</v>
      </c>
      <c r="F20" s="18">
        <v>4360566670</v>
      </c>
      <c r="G20" s="169">
        <v>0</v>
      </c>
      <c r="H20" s="18">
        <v>0</v>
      </c>
      <c r="I20" s="169">
        <v>0</v>
      </c>
      <c r="J20" s="19">
        <v>4360566670</v>
      </c>
      <c r="K20" s="18">
        <v>1310919830</v>
      </c>
      <c r="L20" s="169">
        <v>0</v>
      </c>
      <c r="M20" s="18">
        <v>1310919830</v>
      </c>
      <c r="N20" s="169">
        <v>0</v>
      </c>
      <c r="O20" s="18">
        <v>0</v>
      </c>
      <c r="P20" s="169">
        <v>0</v>
      </c>
      <c r="Q20" s="18">
        <v>1310919830</v>
      </c>
      <c r="R20" s="169">
        <v>0</v>
      </c>
      <c r="S20" s="18">
        <v>0</v>
      </c>
      <c r="T20" s="169">
        <v>0</v>
      </c>
      <c r="U20" s="18">
        <v>0</v>
      </c>
      <c r="V20" s="169">
        <v>0</v>
      </c>
      <c r="W20" s="18">
        <v>0</v>
      </c>
      <c r="X20" s="169">
        <v>0</v>
      </c>
      <c r="Y20" s="18">
        <v>0</v>
      </c>
      <c r="Z20" s="169">
        <v>0</v>
      </c>
      <c r="AA20" s="18">
        <v>0</v>
      </c>
      <c r="AB20" s="169">
        <v>0</v>
      </c>
      <c r="AC20" s="18">
        <v>0</v>
      </c>
      <c r="AD20" s="169">
        <v>0</v>
      </c>
      <c r="AE20" s="18">
        <v>0</v>
      </c>
      <c r="AF20" s="169">
        <v>3049646840</v>
      </c>
      <c r="AG20" s="18">
        <v>0</v>
      </c>
      <c r="AH20" s="169">
        <v>3049646840</v>
      </c>
      <c r="AI20" s="18">
        <v>0</v>
      </c>
      <c r="AJ20" s="169">
        <v>0</v>
      </c>
      <c r="AK20" s="18">
        <v>0</v>
      </c>
      <c r="AL20" s="169">
        <v>3049646840</v>
      </c>
      <c r="AM20" s="18">
        <v>0</v>
      </c>
      <c r="AN20" s="169">
        <v>0</v>
      </c>
      <c r="AO20" s="18">
        <v>0</v>
      </c>
      <c r="AP20" s="169">
        <v>0</v>
      </c>
      <c r="AQ20" s="18">
        <v>0</v>
      </c>
      <c r="AR20" s="169">
        <v>0</v>
      </c>
      <c r="AS20" s="187">
        <v>0</v>
      </c>
    </row>
    <row r="21" spans="1:71" x14ac:dyDescent="0.2">
      <c r="A21" s="318"/>
      <c r="B21" s="6" t="s">
        <v>76</v>
      </c>
      <c r="C21" s="186" t="s">
        <v>189</v>
      </c>
      <c r="D21" s="17">
        <v>4165921164</v>
      </c>
      <c r="E21" s="169">
        <v>5016672</v>
      </c>
      <c r="F21" s="18">
        <v>4160904492</v>
      </c>
      <c r="G21" s="169">
        <v>0</v>
      </c>
      <c r="H21" s="18">
        <v>184514751</v>
      </c>
      <c r="I21" s="169">
        <v>4.43</v>
      </c>
      <c r="J21" s="19">
        <v>3976389741</v>
      </c>
      <c r="K21" s="18">
        <v>303085192</v>
      </c>
      <c r="L21" s="169">
        <v>0</v>
      </c>
      <c r="M21" s="18">
        <v>303085192</v>
      </c>
      <c r="N21" s="169">
        <v>0</v>
      </c>
      <c r="O21" s="18">
        <v>11112823</v>
      </c>
      <c r="P21" s="169">
        <v>3.67</v>
      </c>
      <c r="Q21" s="18">
        <v>291972369</v>
      </c>
      <c r="R21" s="169">
        <v>0</v>
      </c>
      <c r="S21" s="18">
        <v>0</v>
      </c>
      <c r="T21" s="169">
        <v>0</v>
      </c>
      <c r="U21" s="18">
        <v>0</v>
      </c>
      <c r="V21" s="169">
        <v>0</v>
      </c>
      <c r="W21" s="18">
        <v>0</v>
      </c>
      <c r="X21" s="169">
        <v>0</v>
      </c>
      <c r="Y21" s="18">
        <v>0</v>
      </c>
      <c r="Z21" s="169">
        <v>0</v>
      </c>
      <c r="AA21" s="18">
        <v>0</v>
      </c>
      <c r="AB21" s="169">
        <v>0</v>
      </c>
      <c r="AC21" s="18">
        <v>0</v>
      </c>
      <c r="AD21" s="169">
        <v>0</v>
      </c>
      <c r="AE21" s="18">
        <v>0</v>
      </c>
      <c r="AF21" s="169">
        <v>3862835972</v>
      </c>
      <c r="AG21" s="18">
        <v>5016672</v>
      </c>
      <c r="AH21" s="169">
        <v>3857819300</v>
      </c>
      <c r="AI21" s="18">
        <v>0</v>
      </c>
      <c r="AJ21" s="169">
        <v>173401928</v>
      </c>
      <c r="AK21" s="18">
        <v>4.49</v>
      </c>
      <c r="AL21" s="169">
        <v>3684417372</v>
      </c>
      <c r="AM21" s="18">
        <v>0</v>
      </c>
      <c r="AN21" s="169">
        <v>0</v>
      </c>
      <c r="AO21" s="18">
        <v>0</v>
      </c>
      <c r="AP21" s="169">
        <v>0</v>
      </c>
      <c r="AQ21" s="18">
        <v>0</v>
      </c>
      <c r="AR21" s="169">
        <v>0</v>
      </c>
      <c r="AS21" s="187">
        <v>0</v>
      </c>
    </row>
    <row r="22" spans="1:71" x14ac:dyDescent="0.2">
      <c r="A22" s="318"/>
      <c r="B22" s="6" t="s">
        <v>77</v>
      </c>
      <c r="C22" s="186" t="s">
        <v>190</v>
      </c>
      <c r="D22" s="17">
        <v>134820431995</v>
      </c>
      <c r="E22" s="169">
        <v>64280035</v>
      </c>
      <c r="F22" s="18">
        <v>134756151960</v>
      </c>
      <c r="G22" s="169">
        <v>0</v>
      </c>
      <c r="H22" s="18">
        <v>26243132879</v>
      </c>
      <c r="I22" s="169">
        <v>19.47</v>
      </c>
      <c r="J22" s="19">
        <v>108513019081</v>
      </c>
      <c r="K22" s="18">
        <v>714171302</v>
      </c>
      <c r="L22" s="169">
        <v>0</v>
      </c>
      <c r="M22" s="18">
        <v>714171302</v>
      </c>
      <c r="N22" s="169">
        <v>0</v>
      </c>
      <c r="O22" s="18">
        <v>78932000</v>
      </c>
      <c r="P22" s="169">
        <v>11.05</v>
      </c>
      <c r="Q22" s="18">
        <v>635239302</v>
      </c>
      <c r="R22" s="169">
        <v>0</v>
      </c>
      <c r="S22" s="18">
        <v>0</v>
      </c>
      <c r="T22" s="169">
        <v>0</v>
      </c>
      <c r="U22" s="18">
        <v>0</v>
      </c>
      <c r="V22" s="169">
        <v>0</v>
      </c>
      <c r="W22" s="18">
        <v>0</v>
      </c>
      <c r="X22" s="169">
        <v>0</v>
      </c>
      <c r="Y22" s="18">
        <v>0</v>
      </c>
      <c r="Z22" s="169">
        <v>0</v>
      </c>
      <c r="AA22" s="18">
        <v>0</v>
      </c>
      <c r="AB22" s="169">
        <v>0</v>
      </c>
      <c r="AC22" s="18">
        <v>0</v>
      </c>
      <c r="AD22" s="169">
        <v>0</v>
      </c>
      <c r="AE22" s="18">
        <v>0</v>
      </c>
      <c r="AF22" s="169">
        <v>134106260693</v>
      </c>
      <c r="AG22" s="18">
        <v>64280035</v>
      </c>
      <c r="AH22" s="169">
        <v>134041980658</v>
      </c>
      <c r="AI22" s="18">
        <v>0</v>
      </c>
      <c r="AJ22" s="169">
        <v>26164200879</v>
      </c>
      <c r="AK22" s="18">
        <v>19.52</v>
      </c>
      <c r="AL22" s="169">
        <v>107877779779</v>
      </c>
      <c r="AM22" s="18">
        <v>0</v>
      </c>
      <c r="AN22" s="169">
        <v>0</v>
      </c>
      <c r="AO22" s="18">
        <v>0</v>
      </c>
      <c r="AP22" s="169">
        <v>0</v>
      </c>
      <c r="AQ22" s="18">
        <v>0</v>
      </c>
      <c r="AR22" s="169">
        <v>0</v>
      </c>
      <c r="AS22" s="187">
        <v>0</v>
      </c>
    </row>
    <row r="23" spans="1:71" x14ac:dyDescent="0.2">
      <c r="A23" s="318"/>
      <c r="B23" s="6" t="s">
        <v>78</v>
      </c>
      <c r="C23" s="186" t="s">
        <v>191</v>
      </c>
      <c r="D23" s="17">
        <v>964439781</v>
      </c>
      <c r="E23" s="169">
        <v>0</v>
      </c>
      <c r="F23" s="18">
        <v>964439781</v>
      </c>
      <c r="G23" s="169">
        <v>0</v>
      </c>
      <c r="H23" s="18">
        <v>36041077</v>
      </c>
      <c r="I23" s="169">
        <v>3.74</v>
      </c>
      <c r="J23" s="19">
        <v>928398704</v>
      </c>
      <c r="K23" s="18">
        <v>493858867</v>
      </c>
      <c r="L23" s="169">
        <v>0</v>
      </c>
      <c r="M23" s="18">
        <v>493858867</v>
      </c>
      <c r="N23" s="169">
        <v>0</v>
      </c>
      <c r="O23" s="18">
        <v>13256077</v>
      </c>
      <c r="P23" s="169">
        <v>2.68</v>
      </c>
      <c r="Q23" s="18">
        <v>480602790</v>
      </c>
      <c r="R23" s="169">
        <v>0</v>
      </c>
      <c r="S23" s="18">
        <v>0</v>
      </c>
      <c r="T23" s="169">
        <v>0</v>
      </c>
      <c r="U23" s="18">
        <v>0</v>
      </c>
      <c r="V23" s="169">
        <v>0</v>
      </c>
      <c r="W23" s="18">
        <v>0</v>
      </c>
      <c r="X23" s="169">
        <v>0</v>
      </c>
      <c r="Y23" s="18">
        <v>0</v>
      </c>
      <c r="Z23" s="169">
        <v>0</v>
      </c>
      <c r="AA23" s="18">
        <v>0</v>
      </c>
      <c r="AB23" s="169">
        <v>0</v>
      </c>
      <c r="AC23" s="18">
        <v>0</v>
      </c>
      <c r="AD23" s="169">
        <v>0</v>
      </c>
      <c r="AE23" s="18">
        <v>0</v>
      </c>
      <c r="AF23" s="169">
        <v>470580914</v>
      </c>
      <c r="AG23" s="18">
        <v>0</v>
      </c>
      <c r="AH23" s="169">
        <v>470580914</v>
      </c>
      <c r="AI23" s="18">
        <v>0</v>
      </c>
      <c r="AJ23" s="169">
        <v>22785000</v>
      </c>
      <c r="AK23" s="18">
        <v>4.84</v>
      </c>
      <c r="AL23" s="169">
        <v>447795914</v>
      </c>
      <c r="AM23" s="18">
        <v>0</v>
      </c>
      <c r="AN23" s="169">
        <v>0</v>
      </c>
      <c r="AO23" s="18">
        <v>0</v>
      </c>
      <c r="AP23" s="169">
        <v>0</v>
      </c>
      <c r="AQ23" s="18">
        <v>0</v>
      </c>
      <c r="AR23" s="169">
        <v>0</v>
      </c>
      <c r="AS23" s="187">
        <v>0</v>
      </c>
    </row>
    <row r="24" spans="1:71" x14ac:dyDescent="0.2">
      <c r="A24" s="318"/>
      <c r="B24" s="6" t="s">
        <v>79</v>
      </c>
      <c r="C24" s="186" t="s">
        <v>192</v>
      </c>
      <c r="D24" s="17">
        <v>33072509808</v>
      </c>
      <c r="E24" s="169">
        <v>0</v>
      </c>
      <c r="F24" s="18">
        <v>33072509808</v>
      </c>
      <c r="G24" s="169">
        <v>0</v>
      </c>
      <c r="H24" s="18">
        <v>264377354</v>
      </c>
      <c r="I24" s="169">
        <v>0.8</v>
      </c>
      <c r="J24" s="19">
        <v>32808132454</v>
      </c>
      <c r="K24" s="18">
        <v>2896934633</v>
      </c>
      <c r="L24" s="169">
        <v>0</v>
      </c>
      <c r="M24" s="18">
        <v>2896934633</v>
      </c>
      <c r="N24" s="169">
        <v>0</v>
      </c>
      <c r="O24" s="18">
        <v>155907228</v>
      </c>
      <c r="P24" s="169">
        <v>5.38</v>
      </c>
      <c r="Q24" s="18">
        <v>2741027405</v>
      </c>
      <c r="R24" s="169">
        <v>0</v>
      </c>
      <c r="S24" s="18">
        <v>0</v>
      </c>
      <c r="T24" s="169">
        <v>0</v>
      </c>
      <c r="U24" s="18">
        <v>0</v>
      </c>
      <c r="V24" s="169">
        <v>0</v>
      </c>
      <c r="W24" s="18">
        <v>0</v>
      </c>
      <c r="X24" s="169">
        <v>0</v>
      </c>
      <c r="Y24" s="18">
        <v>0</v>
      </c>
      <c r="Z24" s="169">
        <v>0</v>
      </c>
      <c r="AA24" s="18">
        <v>0</v>
      </c>
      <c r="AB24" s="169">
        <v>0</v>
      </c>
      <c r="AC24" s="18">
        <v>0</v>
      </c>
      <c r="AD24" s="169">
        <v>0</v>
      </c>
      <c r="AE24" s="18">
        <v>0</v>
      </c>
      <c r="AF24" s="169">
        <v>30175575175</v>
      </c>
      <c r="AG24" s="18">
        <v>0</v>
      </c>
      <c r="AH24" s="169">
        <v>30175575175</v>
      </c>
      <c r="AI24" s="18">
        <v>0</v>
      </c>
      <c r="AJ24" s="169">
        <v>108470126</v>
      </c>
      <c r="AK24" s="18">
        <v>0.36</v>
      </c>
      <c r="AL24" s="169">
        <v>30067105049</v>
      </c>
      <c r="AM24" s="18">
        <v>0</v>
      </c>
      <c r="AN24" s="169">
        <v>0</v>
      </c>
      <c r="AO24" s="18">
        <v>0</v>
      </c>
      <c r="AP24" s="169">
        <v>0</v>
      </c>
      <c r="AQ24" s="18">
        <v>0</v>
      </c>
      <c r="AR24" s="169">
        <v>0</v>
      </c>
      <c r="AS24" s="187">
        <v>0</v>
      </c>
    </row>
    <row r="25" spans="1:71" x14ac:dyDescent="0.2">
      <c r="A25" s="318"/>
      <c r="B25" s="6" t="s">
        <v>80</v>
      </c>
      <c r="C25" s="186" t="s">
        <v>193</v>
      </c>
      <c r="D25" s="17">
        <v>3828759657</v>
      </c>
      <c r="E25" s="169">
        <v>0</v>
      </c>
      <c r="F25" s="18">
        <v>3828759657</v>
      </c>
      <c r="G25" s="169">
        <v>0</v>
      </c>
      <c r="H25" s="18">
        <v>50244495</v>
      </c>
      <c r="I25" s="169">
        <v>1.31</v>
      </c>
      <c r="J25" s="19">
        <v>3778515162</v>
      </c>
      <c r="K25" s="18">
        <v>309914483</v>
      </c>
      <c r="L25" s="169">
        <v>0</v>
      </c>
      <c r="M25" s="18">
        <v>309914483</v>
      </c>
      <c r="N25" s="169">
        <v>0</v>
      </c>
      <c r="O25" s="18">
        <v>13994180</v>
      </c>
      <c r="P25" s="169">
        <v>4.5199999999999996</v>
      </c>
      <c r="Q25" s="18">
        <v>295920303</v>
      </c>
      <c r="R25" s="169">
        <v>0</v>
      </c>
      <c r="S25" s="18">
        <v>0</v>
      </c>
      <c r="T25" s="169">
        <v>0</v>
      </c>
      <c r="U25" s="18">
        <v>0</v>
      </c>
      <c r="V25" s="169">
        <v>0</v>
      </c>
      <c r="W25" s="18">
        <v>0</v>
      </c>
      <c r="X25" s="169">
        <v>0</v>
      </c>
      <c r="Y25" s="18">
        <v>0</v>
      </c>
      <c r="Z25" s="169">
        <v>0</v>
      </c>
      <c r="AA25" s="18">
        <v>0</v>
      </c>
      <c r="AB25" s="169">
        <v>0</v>
      </c>
      <c r="AC25" s="18">
        <v>0</v>
      </c>
      <c r="AD25" s="169">
        <v>0</v>
      </c>
      <c r="AE25" s="18">
        <v>0</v>
      </c>
      <c r="AF25" s="169">
        <v>3518845174</v>
      </c>
      <c r="AG25" s="18">
        <v>0</v>
      </c>
      <c r="AH25" s="169">
        <v>3518845174</v>
      </c>
      <c r="AI25" s="18">
        <v>0</v>
      </c>
      <c r="AJ25" s="169">
        <v>36250315</v>
      </c>
      <c r="AK25" s="18">
        <v>1.03</v>
      </c>
      <c r="AL25" s="169">
        <v>3482594859</v>
      </c>
      <c r="AM25" s="18">
        <v>0</v>
      </c>
      <c r="AN25" s="169">
        <v>0</v>
      </c>
      <c r="AO25" s="18">
        <v>0</v>
      </c>
      <c r="AP25" s="169">
        <v>0</v>
      </c>
      <c r="AQ25" s="18">
        <v>0</v>
      </c>
      <c r="AR25" s="169">
        <v>0</v>
      </c>
      <c r="AS25" s="187">
        <v>0</v>
      </c>
    </row>
    <row r="26" spans="1:71" x14ac:dyDescent="0.2">
      <c r="A26" s="318"/>
      <c r="B26" s="6" t="s">
        <v>81</v>
      </c>
      <c r="C26" s="186" t="s">
        <v>194</v>
      </c>
      <c r="D26" s="17">
        <v>27158197527</v>
      </c>
      <c r="E26" s="169">
        <v>0</v>
      </c>
      <c r="F26" s="18">
        <v>27158197527</v>
      </c>
      <c r="G26" s="169">
        <v>0</v>
      </c>
      <c r="H26" s="18">
        <v>2200000</v>
      </c>
      <c r="I26" s="169">
        <v>0.01</v>
      </c>
      <c r="J26" s="19">
        <v>27155997527</v>
      </c>
      <c r="K26" s="18">
        <v>1357264304</v>
      </c>
      <c r="L26" s="169">
        <v>0</v>
      </c>
      <c r="M26" s="18">
        <v>1357264304</v>
      </c>
      <c r="N26" s="169">
        <v>0</v>
      </c>
      <c r="O26" s="18">
        <v>0</v>
      </c>
      <c r="P26" s="169">
        <v>0</v>
      </c>
      <c r="Q26" s="18">
        <v>1357264304</v>
      </c>
      <c r="R26" s="169">
        <v>0</v>
      </c>
      <c r="S26" s="18">
        <v>0</v>
      </c>
      <c r="T26" s="169">
        <v>0</v>
      </c>
      <c r="U26" s="18">
        <v>0</v>
      </c>
      <c r="V26" s="169">
        <v>0</v>
      </c>
      <c r="W26" s="18">
        <v>0</v>
      </c>
      <c r="X26" s="169">
        <v>0</v>
      </c>
      <c r="Y26" s="18">
        <v>0</v>
      </c>
      <c r="Z26" s="169">
        <v>0</v>
      </c>
      <c r="AA26" s="18">
        <v>0</v>
      </c>
      <c r="AB26" s="169">
        <v>0</v>
      </c>
      <c r="AC26" s="18">
        <v>0</v>
      </c>
      <c r="AD26" s="169">
        <v>0</v>
      </c>
      <c r="AE26" s="18">
        <v>0</v>
      </c>
      <c r="AF26" s="169">
        <v>25800933223</v>
      </c>
      <c r="AG26" s="18">
        <v>0</v>
      </c>
      <c r="AH26" s="169">
        <v>25800933223</v>
      </c>
      <c r="AI26" s="18">
        <v>0</v>
      </c>
      <c r="AJ26" s="169">
        <v>2200000</v>
      </c>
      <c r="AK26" s="18">
        <v>0.01</v>
      </c>
      <c r="AL26" s="169">
        <v>25798733223</v>
      </c>
      <c r="AM26" s="18">
        <v>0</v>
      </c>
      <c r="AN26" s="169">
        <v>0</v>
      </c>
      <c r="AO26" s="18">
        <v>0</v>
      </c>
      <c r="AP26" s="169">
        <v>0</v>
      </c>
      <c r="AQ26" s="18">
        <v>0</v>
      </c>
      <c r="AR26" s="169">
        <v>0</v>
      </c>
      <c r="AS26" s="187">
        <v>0</v>
      </c>
    </row>
    <row r="27" spans="1:71" ht="13.5" thickBot="1" x14ac:dyDescent="0.25">
      <c r="A27" s="319"/>
      <c r="B27" s="6" t="s">
        <v>195</v>
      </c>
      <c r="C27" s="186" t="s">
        <v>196</v>
      </c>
      <c r="D27" s="17">
        <v>228541</v>
      </c>
      <c r="E27" s="169">
        <v>0</v>
      </c>
      <c r="F27" s="18">
        <v>228541</v>
      </c>
      <c r="G27" s="169">
        <v>0</v>
      </c>
      <c r="H27" s="18">
        <v>0</v>
      </c>
      <c r="I27" s="169">
        <v>0</v>
      </c>
      <c r="J27" s="19">
        <v>228541</v>
      </c>
      <c r="K27" s="18">
        <v>228541</v>
      </c>
      <c r="L27" s="169">
        <v>0</v>
      </c>
      <c r="M27" s="18">
        <v>228541</v>
      </c>
      <c r="N27" s="169">
        <v>0</v>
      </c>
      <c r="O27" s="18">
        <v>0</v>
      </c>
      <c r="P27" s="169">
        <v>0</v>
      </c>
      <c r="Q27" s="18">
        <v>228541</v>
      </c>
      <c r="R27" s="169">
        <v>0</v>
      </c>
      <c r="S27" s="18">
        <v>0</v>
      </c>
      <c r="T27" s="169">
        <v>0</v>
      </c>
      <c r="U27" s="18">
        <v>0</v>
      </c>
      <c r="V27" s="169">
        <v>0</v>
      </c>
      <c r="W27" s="18">
        <v>0</v>
      </c>
      <c r="X27" s="169">
        <v>0</v>
      </c>
      <c r="Y27" s="18">
        <v>0</v>
      </c>
      <c r="Z27" s="169">
        <v>0</v>
      </c>
      <c r="AA27" s="18">
        <v>0</v>
      </c>
      <c r="AB27" s="169">
        <v>0</v>
      </c>
      <c r="AC27" s="18">
        <v>0</v>
      </c>
      <c r="AD27" s="169">
        <v>0</v>
      </c>
      <c r="AE27" s="18">
        <v>0</v>
      </c>
      <c r="AF27" s="169">
        <v>0</v>
      </c>
      <c r="AG27" s="18">
        <v>0</v>
      </c>
      <c r="AH27" s="169">
        <v>0</v>
      </c>
      <c r="AI27" s="18">
        <v>0</v>
      </c>
      <c r="AJ27" s="169">
        <v>0</v>
      </c>
      <c r="AK27" s="18">
        <v>0</v>
      </c>
      <c r="AL27" s="169">
        <v>0</v>
      </c>
      <c r="AM27" s="18">
        <v>0</v>
      </c>
      <c r="AN27" s="169">
        <v>0</v>
      </c>
      <c r="AO27" s="18">
        <v>0</v>
      </c>
      <c r="AP27" s="169">
        <v>0</v>
      </c>
      <c r="AQ27" s="18">
        <v>0</v>
      </c>
      <c r="AR27" s="169">
        <v>0</v>
      </c>
      <c r="AS27" s="187">
        <v>0</v>
      </c>
    </row>
    <row r="28" spans="1:71" s="26" customFormat="1" ht="39" customHeight="1" thickBot="1" x14ac:dyDescent="0.25">
      <c r="A28" s="20" t="s">
        <v>82</v>
      </c>
      <c r="B28" s="21">
        <v>0</v>
      </c>
      <c r="C28" s="188"/>
      <c r="D28" s="22">
        <v>689865497395.37</v>
      </c>
      <c r="E28" s="170">
        <v>177036627</v>
      </c>
      <c r="F28" s="23">
        <v>689688460768.37</v>
      </c>
      <c r="G28" s="170">
        <v>0</v>
      </c>
      <c r="H28" s="23">
        <v>37495942926</v>
      </c>
      <c r="I28" s="177">
        <v>126.66000000000001</v>
      </c>
      <c r="J28" s="25">
        <v>652192517842.37</v>
      </c>
      <c r="K28" s="23">
        <v>52927677119</v>
      </c>
      <c r="L28" s="170">
        <v>37414001</v>
      </c>
      <c r="M28" s="23">
        <v>52890263118</v>
      </c>
      <c r="N28" s="170">
        <v>0</v>
      </c>
      <c r="O28" s="23">
        <v>5971088978</v>
      </c>
      <c r="P28" s="177">
        <v>172.15000000000003</v>
      </c>
      <c r="Q28" s="23">
        <v>46919174140</v>
      </c>
      <c r="R28" s="170">
        <v>0</v>
      </c>
      <c r="S28" s="23">
        <v>0</v>
      </c>
      <c r="T28" s="170">
        <v>0</v>
      </c>
      <c r="U28" s="23">
        <v>0</v>
      </c>
      <c r="V28" s="170">
        <v>0</v>
      </c>
      <c r="W28" s="23">
        <v>0</v>
      </c>
      <c r="X28" s="170">
        <v>0</v>
      </c>
      <c r="Y28" s="23">
        <v>167000000</v>
      </c>
      <c r="Z28" s="170">
        <v>0</v>
      </c>
      <c r="AA28" s="23">
        <v>167000000</v>
      </c>
      <c r="AB28" s="170">
        <v>0</v>
      </c>
      <c r="AC28" s="23">
        <v>0</v>
      </c>
      <c r="AD28" s="170">
        <v>0</v>
      </c>
      <c r="AE28" s="23">
        <v>167000000</v>
      </c>
      <c r="AF28" s="170">
        <v>636770820276.37</v>
      </c>
      <c r="AG28" s="23">
        <v>139622626</v>
      </c>
      <c r="AH28" s="170">
        <v>636631197650.37</v>
      </c>
      <c r="AI28" s="23">
        <v>0</v>
      </c>
      <c r="AJ28" s="170">
        <v>31524853948</v>
      </c>
      <c r="AK28" s="24">
        <v>122.42999999999999</v>
      </c>
      <c r="AL28" s="170">
        <v>605106343702.37</v>
      </c>
      <c r="AM28" s="23">
        <v>0</v>
      </c>
      <c r="AN28" s="170">
        <v>0</v>
      </c>
      <c r="AO28" s="23">
        <v>0</v>
      </c>
      <c r="AP28" s="170">
        <v>0</v>
      </c>
      <c r="AQ28" s="23">
        <v>0</v>
      </c>
      <c r="AR28" s="170">
        <v>0</v>
      </c>
      <c r="AS28" s="189">
        <v>0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</row>
    <row r="29" spans="1:71" ht="13.5" thickBot="1" x14ac:dyDescent="0.25">
      <c r="A29" s="6" t="s">
        <v>83</v>
      </c>
      <c r="B29" s="6" t="s">
        <v>84</v>
      </c>
      <c r="C29" s="186" t="s">
        <v>197</v>
      </c>
      <c r="D29" s="17">
        <v>40886740693.400002</v>
      </c>
      <c r="E29" s="169">
        <v>0</v>
      </c>
      <c r="F29" s="18">
        <v>40886740693.400002</v>
      </c>
      <c r="G29" s="169">
        <v>0</v>
      </c>
      <c r="H29" s="18">
        <v>0</v>
      </c>
      <c r="I29" s="169">
        <v>0</v>
      </c>
      <c r="J29" s="19">
        <v>40886740693.400002</v>
      </c>
      <c r="K29" s="18">
        <v>11655301106.4</v>
      </c>
      <c r="L29" s="169">
        <v>0</v>
      </c>
      <c r="M29" s="18">
        <v>11655301106.4</v>
      </c>
      <c r="N29" s="169">
        <v>0</v>
      </c>
      <c r="O29" s="18">
        <v>0</v>
      </c>
      <c r="P29" s="169">
        <v>0</v>
      </c>
      <c r="Q29" s="18">
        <v>11655301106.4</v>
      </c>
      <c r="R29" s="169">
        <v>0</v>
      </c>
      <c r="S29" s="18">
        <v>0</v>
      </c>
      <c r="T29" s="169">
        <v>0</v>
      </c>
      <c r="U29" s="18">
        <v>0</v>
      </c>
      <c r="V29" s="169">
        <v>0</v>
      </c>
      <c r="W29" s="18">
        <v>0</v>
      </c>
      <c r="X29" s="169">
        <v>0</v>
      </c>
      <c r="Y29" s="18">
        <v>0</v>
      </c>
      <c r="Z29" s="169">
        <v>0</v>
      </c>
      <c r="AA29" s="18">
        <v>0</v>
      </c>
      <c r="AB29" s="169">
        <v>0</v>
      </c>
      <c r="AC29" s="18">
        <v>0</v>
      </c>
      <c r="AD29" s="169">
        <v>0</v>
      </c>
      <c r="AE29" s="18">
        <v>0</v>
      </c>
      <c r="AF29" s="169">
        <v>29231439587</v>
      </c>
      <c r="AG29" s="18">
        <v>0</v>
      </c>
      <c r="AH29" s="169">
        <v>29231439587</v>
      </c>
      <c r="AI29" s="18">
        <v>0</v>
      </c>
      <c r="AJ29" s="169">
        <v>0</v>
      </c>
      <c r="AK29" s="18">
        <v>0</v>
      </c>
      <c r="AL29" s="169">
        <v>29231439587</v>
      </c>
      <c r="AM29" s="18">
        <v>0</v>
      </c>
      <c r="AN29" s="169">
        <v>0</v>
      </c>
      <c r="AO29" s="18">
        <v>0</v>
      </c>
      <c r="AP29" s="169">
        <v>0</v>
      </c>
      <c r="AQ29" s="18">
        <v>0</v>
      </c>
      <c r="AR29" s="169">
        <v>0</v>
      </c>
      <c r="AS29" s="187">
        <v>0</v>
      </c>
    </row>
    <row r="30" spans="1:71" ht="36.75" customHeight="1" thickBot="1" x14ac:dyDescent="0.25">
      <c r="A30" s="27" t="s">
        <v>85</v>
      </c>
      <c r="B30" s="28"/>
      <c r="C30" s="190"/>
      <c r="D30" s="29">
        <v>40886740693.400002</v>
      </c>
      <c r="E30" s="171">
        <v>0</v>
      </c>
      <c r="F30" s="30">
        <v>40886740693.400002</v>
      </c>
      <c r="G30" s="171">
        <v>0</v>
      </c>
      <c r="H30" s="30">
        <v>0</v>
      </c>
      <c r="I30" s="171">
        <v>0</v>
      </c>
      <c r="J30" s="31">
        <v>40886740693.400002</v>
      </c>
      <c r="K30" s="30">
        <v>11655301106.4</v>
      </c>
      <c r="L30" s="171">
        <v>0</v>
      </c>
      <c r="M30" s="30">
        <v>11655301106.4</v>
      </c>
      <c r="N30" s="171">
        <v>0</v>
      </c>
      <c r="O30" s="30">
        <v>0</v>
      </c>
      <c r="P30" s="171">
        <v>0</v>
      </c>
      <c r="Q30" s="30">
        <v>11655301106.4</v>
      </c>
      <c r="R30" s="171">
        <v>0</v>
      </c>
      <c r="S30" s="30">
        <v>0</v>
      </c>
      <c r="T30" s="171">
        <v>0</v>
      </c>
      <c r="U30" s="30">
        <v>0</v>
      </c>
      <c r="V30" s="171">
        <v>0</v>
      </c>
      <c r="W30" s="30">
        <v>0</v>
      </c>
      <c r="X30" s="171">
        <v>0</v>
      </c>
      <c r="Y30" s="30">
        <v>0</v>
      </c>
      <c r="Z30" s="171">
        <v>0</v>
      </c>
      <c r="AA30" s="30">
        <v>0</v>
      </c>
      <c r="AB30" s="171">
        <v>0</v>
      </c>
      <c r="AC30" s="30">
        <v>0</v>
      </c>
      <c r="AD30" s="171">
        <v>0</v>
      </c>
      <c r="AE30" s="30">
        <v>0</v>
      </c>
      <c r="AF30" s="171">
        <v>29231439587</v>
      </c>
      <c r="AG30" s="30">
        <v>0</v>
      </c>
      <c r="AH30" s="171">
        <v>29231439587</v>
      </c>
      <c r="AI30" s="30">
        <v>0</v>
      </c>
      <c r="AJ30" s="171">
        <v>0</v>
      </c>
      <c r="AK30" s="30">
        <v>0</v>
      </c>
      <c r="AL30" s="171">
        <v>29231439587</v>
      </c>
      <c r="AM30" s="30">
        <v>0</v>
      </c>
      <c r="AN30" s="171">
        <v>0</v>
      </c>
      <c r="AO30" s="30">
        <v>0</v>
      </c>
      <c r="AP30" s="171">
        <v>0</v>
      </c>
      <c r="AQ30" s="30">
        <v>0</v>
      </c>
      <c r="AR30" s="171">
        <v>0</v>
      </c>
      <c r="AS30" s="191">
        <v>0</v>
      </c>
    </row>
    <row r="31" spans="1:71" x14ac:dyDescent="0.2">
      <c r="A31" s="320" t="s">
        <v>86</v>
      </c>
      <c r="B31" s="6" t="s">
        <v>87</v>
      </c>
      <c r="C31" s="186" t="s">
        <v>199</v>
      </c>
      <c r="D31" s="17">
        <v>15647295278</v>
      </c>
      <c r="E31" s="169">
        <v>0</v>
      </c>
      <c r="F31" s="18">
        <v>15647295278</v>
      </c>
      <c r="G31" s="169">
        <v>0</v>
      </c>
      <c r="H31" s="18">
        <v>336705568</v>
      </c>
      <c r="I31" s="169">
        <v>2.15</v>
      </c>
      <c r="J31" s="19">
        <v>15310589710</v>
      </c>
      <c r="K31" s="18">
        <v>341192077</v>
      </c>
      <c r="L31" s="169">
        <v>0</v>
      </c>
      <c r="M31" s="18">
        <v>341192077</v>
      </c>
      <c r="N31" s="169">
        <v>0</v>
      </c>
      <c r="O31" s="18">
        <v>0</v>
      </c>
      <c r="P31" s="169">
        <v>0</v>
      </c>
      <c r="Q31" s="18">
        <v>341192077</v>
      </c>
      <c r="R31" s="169">
        <v>0</v>
      </c>
      <c r="S31" s="18">
        <v>0</v>
      </c>
      <c r="T31" s="169">
        <v>0</v>
      </c>
      <c r="U31" s="18">
        <v>0</v>
      </c>
      <c r="V31" s="169">
        <v>0</v>
      </c>
      <c r="W31" s="18">
        <v>0</v>
      </c>
      <c r="X31" s="169">
        <v>0</v>
      </c>
      <c r="Y31" s="18">
        <v>0</v>
      </c>
      <c r="Z31" s="169">
        <v>0</v>
      </c>
      <c r="AA31" s="18">
        <v>0</v>
      </c>
      <c r="AB31" s="169">
        <v>0</v>
      </c>
      <c r="AC31" s="18">
        <v>0</v>
      </c>
      <c r="AD31" s="169">
        <v>0</v>
      </c>
      <c r="AE31" s="18">
        <v>0</v>
      </c>
      <c r="AF31" s="169">
        <v>15306103201</v>
      </c>
      <c r="AG31" s="18">
        <v>0</v>
      </c>
      <c r="AH31" s="169">
        <v>15306103201</v>
      </c>
      <c r="AI31" s="18">
        <v>0</v>
      </c>
      <c r="AJ31" s="169">
        <v>336705568</v>
      </c>
      <c r="AK31" s="18">
        <v>2.2000000000000002</v>
      </c>
      <c r="AL31" s="169">
        <v>14969397633</v>
      </c>
      <c r="AM31" s="18">
        <v>0</v>
      </c>
      <c r="AN31" s="169">
        <v>0</v>
      </c>
      <c r="AO31" s="18">
        <v>0</v>
      </c>
      <c r="AP31" s="169">
        <v>0</v>
      </c>
      <c r="AQ31" s="18">
        <v>0</v>
      </c>
      <c r="AR31" s="169">
        <v>0</v>
      </c>
      <c r="AS31" s="187">
        <v>0</v>
      </c>
    </row>
    <row r="32" spans="1:71" x14ac:dyDescent="0.2">
      <c r="A32" s="318"/>
      <c r="B32" s="6" t="s">
        <v>88</v>
      </c>
      <c r="C32" s="186" t="s">
        <v>200</v>
      </c>
      <c r="D32" s="17">
        <v>234898902013</v>
      </c>
      <c r="E32" s="169">
        <v>0</v>
      </c>
      <c r="F32" s="18">
        <v>234898902013</v>
      </c>
      <c r="G32" s="169">
        <v>0</v>
      </c>
      <c r="H32" s="18">
        <v>15293330</v>
      </c>
      <c r="I32" s="169">
        <v>0.01</v>
      </c>
      <c r="J32" s="19">
        <v>234883608683</v>
      </c>
      <c r="K32" s="18">
        <v>5138757559</v>
      </c>
      <c r="L32" s="169">
        <v>0</v>
      </c>
      <c r="M32" s="18">
        <v>5138757559</v>
      </c>
      <c r="N32" s="169">
        <v>0</v>
      </c>
      <c r="O32" s="18">
        <v>15293330</v>
      </c>
      <c r="P32" s="169">
        <v>0.3</v>
      </c>
      <c r="Q32" s="18">
        <v>5123464229</v>
      </c>
      <c r="R32" s="169">
        <v>0</v>
      </c>
      <c r="S32" s="18">
        <v>0</v>
      </c>
      <c r="T32" s="169">
        <v>0</v>
      </c>
      <c r="U32" s="18">
        <v>0</v>
      </c>
      <c r="V32" s="169">
        <v>0</v>
      </c>
      <c r="W32" s="18">
        <v>0</v>
      </c>
      <c r="X32" s="169">
        <v>0</v>
      </c>
      <c r="Y32" s="18">
        <v>0</v>
      </c>
      <c r="Z32" s="169">
        <v>0</v>
      </c>
      <c r="AA32" s="18">
        <v>0</v>
      </c>
      <c r="AB32" s="169">
        <v>0</v>
      </c>
      <c r="AC32" s="18">
        <v>0</v>
      </c>
      <c r="AD32" s="169">
        <v>0</v>
      </c>
      <c r="AE32" s="18">
        <v>0</v>
      </c>
      <c r="AF32" s="169">
        <v>229760144454</v>
      </c>
      <c r="AG32" s="18">
        <v>0</v>
      </c>
      <c r="AH32" s="169">
        <v>229760144454</v>
      </c>
      <c r="AI32" s="18">
        <v>0</v>
      </c>
      <c r="AJ32" s="169">
        <v>0</v>
      </c>
      <c r="AK32" s="18">
        <v>0</v>
      </c>
      <c r="AL32" s="169">
        <v>229760144454</v>
      </c>
      <c r="AM32" s="18">
        <v>0</v>
      </c>
      <c r="AN32" s="169">
        <v>0</v>
      </c>
      <c r="AO32" s="18">
        <v>0</v>
      </c>
      <c r="AP32" s="169">
        <v>0</v>
      </c>
      <c r="AQ32" s="18">
        <v>0</v>
      </c>
      <c r="AR32" s="169">
        <v>0</v>
      </c>
      <c r="AS32" s="187">
        <v>0</v>
      </c>
    </row>
    <row r="33" spans="1:45" x14ac:dyDescent="0.2">
      <c r="A33" s="318"/>
      <c r="B33" s="6" t="s">
        <v>89</v>
      </c>
      <c r="C33" s="186" t="s">
        <v>201</v>
      </c>
      <c r="D33" s="17">
        <v>7297346240</v>
      </c>
      <c r="E33" s="169">
        <v>435867</v>
      </c>
      <c r="F33" s="18">
        <v>7296910373</v>
      </c>
      <c r="G33" s="169">
        <v>0</v>
      </c>
      <c r="H33" s="18">
        <v>294820726</v>
      </c>
      <c r="I33" s="169">
        <v>4.04</v>
      </c>
      <c r="J33" s="19">
        <v>7002089647</v>
      </c>
      <c r="K33" s="18">
        <v>532167108</v>
      </c>
      <c r="L33" s="169">
        <v>200000</v>
      </c>
      <c r="M33" s="18">
        <v>531967108</v>
      </c>
      <c r="N33" s="169">
        <v>0</v>
      </c>
      <c r="O33" s="18">
        <v>100073078</v>
      </c>
      <c r="P33" s="169">
        <v>18.809999999999999</v>
      </c>
      <c r="Q33" s="18">
        <v>431894030</v>
      </c>
      <c r="R33" s="169">
        <v>0</v>
      </c>
      <c r="S33" s="18">
        <v>0</v>
      </c>
      <c r="T33" s="169">
        <v>0</v>
      </c>
      <c r="U33" s="18">
        <v>0</v>
      </c>
      <c r="V33" s="169">
        <v>0</v>
      </c>
      <c r="W33" s="18">
        <v>0</v>
      </c>
      <c r="X33" s="169">
        <v>0</v>
      </c>
      <c r="Y33" s="18">
        <v>0</v>
      </c>
      <c r="Z33" s="169">
        <v>0</v>
      </c>
      <c r="AA33" s="18">
        <v>0</v>
      </c>
      <c r="AB33" s="169">
        <v>0</v>
      </c>
      <c r="AC33" s="18">
        <v>0</v>
      </c>
      <c r="AD33" s="169">
        <v>0</v>
      </c>
      <c r="AE33" s="18">
        <v>0</v>
      </c>
      <c r="AF33" s="169">
        <v>6765179132</v>
      </c>
      <c r="AG33" s="18">
        <v>235867</v>
      </c>
      <c r="AH33" s="169">
        <v>6764943265</v>
      </c>
      <c r="AI33" s="18">
        <v>0</v>
      </c>
      <c r="AJ33" s="169">
        <v>194747648</v>
      </c>
      <c r="AK33" s="18">
        <v>2.88</v>
      </c>
      <c r="AL33" s="169">
        <v>6570195617</v>
      </c>
      <c r="AM33" s="18">
        <v>0</v>
      </c>
      <c r="AN33" s="169">
        <v>0</v>
      </c>
      <c r="AO33" s="18">
        <v>0</v>
      </c>
      <c r="AP33" s="169">
        <v>0</v>
      </c>
      <c r="AQ33" s="18">
        <v>0</v>
      </c>
      <c r="AR33" s="169">
        <v>0</v>
      </c>
      <c r="AS33" s="187">
        <v>0</v>
      </c>
    </row>
    <row r="34" spans="1:45" x14ac:dyDescent="0.2">
      <c r="A34" s="318"/>
      <c r="B34" s="6" t="s">
        <v>90</v>
      </c>
      <c r="C34" s="186" t="s">
        <v>202</v>
      </c>
      <c r="D34" s="17">
        <v>358475649409</v>
      </c>
      <c r="E34" s="169">
        <v>244693034</v>
      </c>
      <c r="F34" s="18">
        <v>358230956375</v>
      </c>
      <c r="G34" s="169">
        <v>0</v>
      </c>
      <c r="H34" s="18">
        <v>10395830</v>
      </c>
      <c r="I34" s="169">
        <v>0</v>
      </c>
      <c r="J34" s="19">
        <v>358220560545</v>
      </c>
      <c r="K34" s="18">
        <v>3481351947</v>
      </c>
      <c r="L34" s="169">
        <v>0</v>
      </c>
      <c r="M34" s="18">
        <v>3481351947</v>
      </c>
      <c r="N34" s="169">
        <v>0</v>
      </c>
      <c r="O34" s="18">
        <v>2774773</v>
      </c>
      <c r="P34" s="169">
        <v>0.08</v>
      </c>
      <c r="Q34" s="18">
        <v>3478577174</v>
      </c>
      <c r="R34" s="169">
        <v>0</v>
      </c>
      <c r="S34" s="18">
        <v>0</v>
      </c>
      <c r="T34" s="169">
        <v>0</v>
      </c>
      <c r="U34" s="18">
        <v>0</v>
      </c>
      <c r="V34" s="169">
        <v>0</v>
      </c>
      <c r="W34" s="18">
        <v>0</v>
      </c>
      <c r="X34" s="169">
        <v>0</v>
      </c>
      <c r="Y34" s="18">
        <v>0</v>
      </c>
      <c r="Z34" s="169">
        <v>0</v>
      </c>
      <c r="AA34" s="18">
        <v>0</v>
      </c>
      <c r="AB34" s="169">
        <v>0</v>
      </c>
      <c r="AC34" s="18">
        <v>0</v>
      </c>
      <c r="AD34" s="169">
        <v>0</v>
      </c>
      <c r="AE34" s="18">
        <v>0</v>
      </c>
      <c r="AF34" s="169">
        <v>354994297462</v>
      </c>
      <c r="AG34" s="18">
        <v>244693034</v>
      </c>
      <c r="AH34" s="169">
        <v>354749604428</v>
      </c>
      <c r="AI34" s="18">
        <v>0</v>
      </c>
      <c r="AJ34" s="169">
        <v>7621057</v>
      </c>
      <c r="AK34" s="18">
        <v>0</v>
      </c>
      <c r="AL34" s="169">
        <v>354741983371</v>
      </c>
      <c r="AM34" s="18">
        <v>0</v>
      </c>
      <c r="AN34" s="169">
        <v>0</v>
      </c>
      <c r="AO34" s="18">
        <v>0</v>
      </c>
      <c r="AP34" s="169">
        <v>0</v>
      </c>
      <c r="AQ34" s="18">
        <v>0</v>
      </c>
      <c r="AR34" s="169">
        <v>0</v>
      </c>
      <c r="AS34" s="187">
        <v>0</v>
      </c>
    </row>
    <row r="35" spans="1:45" x14ac:dyDescent="0.2">
      <c r="A35" s="318"/>
      <c r="B35" s="6" t="s">
        <v>91</v>
      </c>
      <c r="C35" s="186" t="s">
        <v>203</v>
      </c>
      <c r="D35" s="17">
        <v>1246172662</v>
      </c>
      <c r="E35" s="169">
        <v>0</v>
      </c>
      <c r="F35" s="18">
        <v>1246172662</v>
      </c>
      <c r="G35" s="169">
        <v>0</v>
      </c>
      <c r="H35" s="18">
        <v>436671609</v>
      </c>
      <c r="I35" s="169">
        <v>35.04</v>
      </c>
      <c r="J35" s="19">
        <v>809501053</v>
      </c>
      <c r="K35" s="18">
        <v>536676593</v>
      </c>
      <c r="L35" s="169">
        <v>0</v>
      </c>
      <c r="M35" s="18">
        <v>536676593</v>
      </c>
      <c r="N35" s="169">
        <v>0</v>
      </c>
      <c r="O35" s="18">
        <v>174590389</v>
      </c>
      <c r="P35" s="169">
        <v>32.53</v>
      </c>
      <c r="Q35" s="18">
        <v>362086204</v>
      </c>
      <c r="R35" s="169">
        <v>0</v>
      </c>
      <c r="S35" s="18">
        <v>0</v>
      </c>
      <c r="T35" s="169">
        <v>0</v>
      </c>
      <c r="U35" s="18">
        <v>0</v>
      </c>
      <c r="V35" s="169">
        <v>0</v>
      </c>
      <c r="W35" s="18">
        <v>0</v>
      </c>
      <c r="X35" s="169">
        <v>0</v>
      </c>
      <c r="Y35" s="18">
        <v>0</v>
      </c>
      <c r="Z35" s="169">
        <v>0</v>
      </c>
      <c r="AA35" s="18">
        <v>0</v>
      </c>
      <c r="AB35" s="169">
        <v>0</v>
      </c>
      <c r="AC35" s="18">
        <v>0</v>
      </c>
      <c r="AD35" s="169">
        <v>0</v>
      </c>
      <c r="AE35" s="18">
        <v>0</v>
      </c>
      <c r="AF35" s="169">
        <v>709496069</v>
      </c>
      <c r="AG35" s="18">
        <v>0</v>
      </c>
      <c r="AH35" s="169">
        <v>709496069</v>
      </c>
      <c r="AI35" s="18">
        <v>0</v>
      </c>
      <c r="AJ35" s="169">
        <v>262081220</v>
      </c>
      <c r="AK35" s="18">
        <v>36.94</v>
      </c>
      <c r="AL35" s="169">
        <v>447414849</v>
      </c>
      <c r="AM35" s="18">
        <v>0</v>
      </c>
      <c r="AN35" s="169">
        <v>0</v>
      </c>
      <c r="AO35" s="18">
        <v>0</v>
      </c>
      <c r="AP35" s="169">
        <v>0</v>
      </c>
      <c r="AQ35" s="18">
        <v>0</v>
      </c>
      <c r="AR35" s="169">
        <v>0</v>
      </c>
      <c r="AS35" s="187">
        <v>0</v>
      </c>
    </row>
    <row r="36" spans="1:45" x14ac:dyDescent="0.2">
      <c r="A36" s="318"/>
      <c r="B36" s="6" t="s">
        <v>92</v>
      </c>
      <c r="C36" s="186" t="s">
        <v>204</v>
      </c>
      <c r="D36" s="17">
        <v>38085729038</v>
      </c>
      <c r="E36" s="169">
        <v>22442176</v>
      </c>
      <c r="F36" s="18">
        <v>38063286862</v>
      </c>
      <c r="G36" s="169">
        <v>0</v>
      </c>
      <c r="H36" s="18">
        <v>2609943983</v>
      </c>
      <c r="I36" s="169">
        <v>6.86</v>
      </c>
      <c r="J36" s="19">
        <v>35453342879</v>
      </c>
      <c r="K36" s="18">
        <v>996333819</v>
      </c>
      <c r="L36" s="169">
        <v>0</v>
      </c>
      <c r="M36" s="18">
        <v>996333819</v>
      </c>
      <c r="N36" s="169">
        <v>0</v>
      </c>
      <c r="O36" s="18">
        <v>229821167</v>
      </c>
      <c r="P36" s="169">
        <v>23.07</v>
      </c>
      <c r="Q36" s="18">
        <v>766512652</v>
      </c>
      <c r="R36" s="169">
        <v>0</v>
      </c>
      <c r="S36" s="18">
        <v>0</v>
      </c>
      <c r="T36" s="169">
        <v>0</v>
      </c>
      <c r="U36" s="18">
        <v>0</v>
      </c>
      <c r="V36" s="169">
        <v>0</v>
      </c>
      <c r="W36" s="18">
        <v>0</v>
      </c>
      <c r="X36" s="169">
        <v>0</v>
      </c>
      <c r="Y36" s="18">
        <v>0</v>
      </c>
      <c r="Z36" s="169">
        <v>0</v>
      </c>
      <c r="AA36" s="18">
        <v>0</v>
      </c>
      <c r="AB36" s="169">
        <v>0</v>
      </c>
      <c r="AC36" s="18">
        <v>0</v>
      </c>
      <c r="AD36" s="169">
        <v>0</v>
      </c>
      <c r="AE36" s="18">
        <v>0</v>
      </c>
      <c r="AF36" s="169">
        <v>37089395219</v>
      </c>
      <c r="AG36" s="18">
        <v>22442176</v>
      </c>
      <c r="AH36" s="169">
        <v>37066953043</v>
      </c>
      <c r="AI36" s="18">
        <v>0</v>
      </c>
      <c r="AJ36" s="169">
        <v>2380122816</v>
      </c>
      <c r="AK36" s="18">
        <v>6.42</v>
      </c>
      <c r="AL36" s="169">
        <v>34686830227</v>
      </c>
      <c r="AM36" s="18">
        <v>0</v>
      </c>
      <c r="AN36" s="169">
        <v>0</v>
      </c>
      <c r="AO36" s="18">
        <v>0</v>
      </c>
      <c r="AP36" s="169">
        <v>0</v>
      </c>
      <c r="AQ36" s="18">
        <v>0</v>
      </c>
      <c r="AR36" s="169">
        <v>0</v>
      </c>
      <c r="AS36" s="187">
        <v>0</v>
      </c>
    </row>
    <row r="37" spans="1:45" x14ac:dyDescent="0.2">
      <c r="A37" s="318"/>
      <c r="B37" s="6" t="s">
        <v>93</v>
      </c>
      <c r="C37" s="186" t="s">
        <v>205</v>
      </c>
      <c r="D37" s="17">
        <v>94079942227</v>
      </c>
      <c r="E37" s="169">
        <v>0</v>
      </c>
      <c r="F37" s="18">
        <v>94079942227</v>
      </c>
      <c r="G37" s="169">
        <v>0</v>
      </c>
      <c r="H37" s="18">
        <v>0</v>
      </c>
      <c r="I37" s="169">
        <v>0</v>
      </c>
      <c r="J37" s="19">
        <v>94079942227</v>
      </c>
      <c r="K37" s="18">
        <v>1202838625</v>
      </c>
      <c r="L37" s="169">
        <v>0</v>
      </c>
      <c r="M37" s="18">
        <v>1202838625</v>
      </c>
      <c r="N37" s="169">
        <v>0</v>
      </c>
      <c r="O37" s="18">
        <v>0</v>
      </c>
      <c r="P37" s="169">
        <v>0</v>
      </c>
      <c r="Q37" s="18">
        <v>1202838625</v>
      </c>
      <c r="R37" s="169">
        <v>0</v>
      </c>
      <c r="S37" s="18">
        <v>0</v>
      </c>
      <c r="T37" s="169">
        <v>0</v>
      </c>
      <c r="U37" s="18">
        <v>0</v>
      </c>
      <c r="V37" s="169">
        <v>0</v>
      </c>
      <c r="W37" s="18">
        <v>0</v>
      </c>
      <c r="X37" s="169">
        <v>0</v>
      </c>
      <c r="Y37" s="18">
        <v>0</v>
      </c>
      <c r="Z37" s="169">
        <v>0</v>
      </c>
      <c r="AA37" s="18">
        <v>0</v>
      </c>
      <c r="AB37" s="169">
        <v>0</v>
      </c>
      <c r="AC37" s="18">
        <v>0</v>
      </c>
      <c r="AD37" s="169">
        <v>0</v>
      </c>
      <c r="AE37" s="18">
        <v>0</v>
      </c>
      <c r="AF37" s="169">
        <v>92877103602</v>
      </c>
      <c r="AG37" s="18">
        <v>0</v>
      </c>
      <c r="AH37" s="169">
        <v>92877103602</v>
      </c>
      <c r="AI37" s="18">
        <v>0</v>
      </c>
      <c r="AJ37" s="169">
        <v>0</v>
      </c>
      <c r="AK37" s="18">
        <v>0</v>
      </c>
      <c r="AL37" s="169">
        <v>92877103602</v>
      </c>
      <c r="AM37" s="18">
        <v>0</v>
      </c>
      <c r="AN37" s="169">
        <v>0</v>
      </c>
      <c r="AO37" s="18">
        <v>0</v>
      </c>
      <c r="AP37" s="169">
        <v>0</v>
      </c>
      <c r="AQ37" s="18">
        <v>0</v>
      </c>
      <c r="AR37" s="169">
        <v>0</v>
      </c>
      <c r="AS37" s="187">
        <v>0</v>
      </c>
    </row>
    <row r="38" spans="1:45" x14ac:dyDescent="0.2">
      <c r="A38" s="318"/>
      <c r="B38" s="6" t="s">
        <v>94</v>
      </c>
      <c r="C38" s="186" t="s">
        <v>206</v>
      </c>
      <c r="D38" s="17">
        <v>6365871890</v>
      </c>
      <c r="E38" s="169">
        <v>0</v>
      </c>
      <c r="F38" s="18">
        <v>6365871890</v>
      </c>
      <c r="G38" s="169">
        <v>0</v>
      </c>
      <c r="H38" s="18">
        <v>0</v>
      </c>
      <c r="I38" s="169">
        <v>0</v>
      </c>
      <c r="J38" s="19">
        <v>6365871890</v>
      </c>
      <c r="K38" s="18">
        <v>334129966</v>
      </c>
      <c r="L38" s="169">
        <v>0</v>
      </c>
      <c r="M38" s="18">
        <v>334129966</v>
      </c>
      <c r="N38" s="169">
        <v>0</v>
      </c>
      <c r="O38" s="18">
        <v>0</v>
      </c>
      <c r="P38" s="169">
        <v>0</v>
      </c>
      <c r="Q38" s="18">
        <v>334129966</v>
      </c>
      <c r="R38" s="169">
        <v>0</v>
      </c>
      <c r="S38" s="18">
        <v>0</v>
      </c>
      <c r="T38" s="169">
        <v>0</v>
      </c>
      <c r="U38" s="18">
        <v>0</v>
      </c>
      <c r="V38" s="169">
        <v>0</v>
      </c>
      <c r="W38" s="18">
        <v>0</v>
      </c>
      <c r="X38" s="169">
        <v>0</v>
      </c>
      <c r="Y38" s="18">
        <v>0</v>
      </c>
      <c r="Z38" s="169">
        <v>0</v>
      </c>
      <c r="AA38" s="18">
        <v>0</v>
      </c>
      <c r="AB38" s="169">
        <v>0</v>
      </c>
      <c r="AC38" s="18">
        <v>0</v>
      </c>
      <c r="AD38" s="169">
        <v>0</v>
      </c>
      <c r="AE38" s="18">
        <v>0</v>
      </c>
      <c r="AF38" s="169">
        <v>6031741924</v>
      </c>
      <c r="AG38" s="18">
        <v>0</v>
      </c>
      <c r="AH38" s="169">
        <v>6031741924</v>
      </c>
      <c r="AI38" s="18">
        <v>0</v>
      </c>
      <c r="AJ38" s="169">
        <v>0</v>
      </c>
      <c r="AK38" s="18">
        <v>0</v>
      </c>
      <c r="AL38" s="169">
        <v>6031741924</v>
      </c>
      <c r="AM38" s="18">
        <v>0</v>
      </c>
      <c r="AN38" s="169">
        <v>0</v>
      </c>
      <c r="AO38" s="18">
        <v>0</v>
      </c>
      <c r="AP38" s="169">
        <v>0</v>
      </c>
      <c r="AQ38" s="18">
        <v>0</v>
      </c>
      <c r="AR38" s="169">
        <v>0</v>
      </c>
      <c r="AS38" s="187">
        <v>0</v>
      </c>
    </row>
    <row r="39" spans="1:45" x14ac:dyDescent="0.2">
      <c r="A39" s="318"/>
      <c r="B39" s="6" t="s">
        <v>95</v>
      </c>
      <c r="C39" s="186" t="s">
        <v>207</v>
      </c>
      <c r="D39" s="17">
        <v>24620123016</v>
      </c>
      <c r="E39" s="169">
        <v>0</v>
      </c>
      <c r="F39" s="18">
        <v>24620123016</v>
      </c>
      <c r="G39" s="169">
        <v>0</v>
      </c>
      <c r="H39" s="18">
        <v>89938708</v>
      </c>
      <c r="I39" s="169">
        <v>0.37</v>
      </c>
      <c r="J39" s="19">
        <v>24530184308</v>
      </c>
      <c r="K39" s="18">
        <v>446765541</v>
      </c>
      <c r="L39" s="169">
        <v>0</v>
      </c>
      <c r="M39" s="18">
        <v>446765541</v>
      </c>
      <c r="N39" s="169">
        <v>0</v>
      </c>
      <c r="O39" s="18">
        <v>0</v>
      </c>
      <c r="P39" s="169">
        <v>0</v>
      </c>
      <c r="Q39" s="18">
        <v>446765541</v>
      </c>
      <c r="R39" s="169">
        <v>0</v>
      </c>
      <c r="S39" s="18">
        <v>0</v>
      </c>
      <c r="T39" s="169">
        <v>0</v>
      </c>
      <c r="U39" s="18">
        <v>0</v>
      </c>
      <c r="V39" s="169">
        <v>0</v>
      </c>
      <c r="W39" s="18">
        <v>0</v>
      </c>
      <c r="X39" s="169">
        <v>0</v>
      </c>
      <c r="Y39" s="18">
        <v>0</v>
      </c>
      <c r="Z39" s="169">
        <v>0</v>
      </c>
      <c r="AA39" s="18">
        <v>0</v>
      </c>
      <c r="AB39" s="169">
        <v>0</v>
      </c>
      <c r="AC39" s="18">
        <v>0</v>
      </c>
      <c r="AD39" s="169">
        <v>0</v>
      </c>
      <c r="AE39" s="18">
        <v>0</v>
      </c>
      <c r="AF39" s="169">
        <v>24173357475</v>
      </c>
      <c r="AG39" s="18">
        <v>0</v>
      </c>
      <c r="AH39" s="169">
        <v>24173357475</v>
      </c>
      <c r="AI39" s="18">
        <v>0</v>
      </c>
      <c r="AJ39" s="169">
        <v>89938708</v>
      </c>
      <c r="AK39" s="18">
        <v>0.37</v>
      </c>
      <c r="AL39" s="169">
        <v>24083418767</v>
      </c>
      <c r="AM39" s="18">
        <v>0</v>
      </c>
      <c r="AN39" s="169">
        <v>0</v>
      </c>
      <c r="AO39" s="18">
        <v>0</v>
      </c>
      <c r="AP39" s="169">
        <v>0</v>
      </c>
      <c r="AQ39" s="18">
        <v>0</v>
      </c>
      <c r="AR39" s="169">
        <v>0</v>
      </c>
      <c r="AS39" s="187">
        <v>0</v>
      </c>
    </row>
    <row r="40" spans="1:45" x14ac:dyDescent="0.2">
      <c r="A40" s="318"/>
      <c r="B40" s="6" t="s">
        <v>96</v>
      </c>
      <c r="C40" s="186" t="s">
        <v>208</v>
      </c>
      <c r="D40" s="17">
        <v>174417317</v>
      </c>
      <c r="E40" s="169">
        <v>3</v>
      </c>
      <c r="F40" s="18">
        <v>174417314</v>
      </c>
      <c r="G40" s="169">
        <v>0</v>
      </c>
      <c r="H40" s="18">
        <v>3240000</v>
      </c>
      <c r="I40" s="169">
        <v>1.86</v>
      </c>
      <c r="J40" s="19">
        <v>171177314</v>
      </c>
      <c r="K40" s="18">
        <v>46986564</v>
      </c>
      <c r="L40" s="169">
        <v>0</v>
      </c>
      <c r="M40" s="18">
        <v>46986564</v>
      </c>
      <c r="N40" s="169">
        <v>0</v>
      </c>
      <c r="O40" s="18">
        <v>3240000</v>
      </c>
      <c r="P40" s="169">
        <v>6.9</v>
      </c>
      <c r="Q40" s="18">
        <v>43746564</v>
      </c>
      <c r="R40" s="169">
        <v>0</v>
      </c>
      <c r="S40" s="18">
        <v>0</v>
      </c>
      <c r="T40" s="169">
        <v>0</v>
      </c>
      <c r="U40" s="18">
        <v>0</v>
      </c>
      <c r="V40" s="169">
        <v>0</v>
      </c>
      <c r="W40" s="18">
        <v>0</v>
      </c>
      <c r="X40" s="169">
        <v>0</v>
      </c>
      <c r="Y40" s="18">
        <v>0</v>
      </c>
      <c r="Z40" s="169">
        <v>0</v>
      </c>
      <c r="AA40" s="18">
        <v>0</v>
      </c>
      <c r="AB40" s="169">
        <v>0</v>
      </c>
      <c r="AC40" s="18">
        <v>0</v>
      </c>
      <c r="AD40" s="169">
        <v>0</v>
      </c>
      <c r="AE40" s="18">
        <v>0</v>
      </c>
      <c r="AF40" s="169">
        <v>127430753</v>
      </c>
      <c r="AG40" s="18">
        <v>3</v>
      </c>
      <c r="AH40" s="169">
        <v>127430750</v>
      </c>
      <c r="AI40" s="18">
        <v>0</v>
      </c>
      <c r="AJ40" s="169">
        <v>0</v>
      </c>
      <c r="AK40" s="18">
        <v>0</v>
      </c>
      <c r="AL40" s="169">
        <v>127430750</v>
      </c>
      <c r="AM40" s="18">
        <v>0</v>
      </c>
      <c r="AN40" s="169">
        <v>0</v>
      </c>
      <c r="AO40" s="18">
        <v>0</v>
      </c>
      <c r="AP40" s="169">
        <v>0</v>
      </c>
      <c r="AQ40" s="18">
        <v>0</v>
      </c>
      <c r="AR40" s="169">
        <v>0</v>
      </c>
      <c r="AS40" s="187">
        <v>0</v>
      </c>
    </row>
    <row r="41" spans="1:45" x14ac:dyDescent="0.2">
      <c r="A41" s="318"/>
      <c r="B41" s="6" t="s">
        <v>97</v>
      </c>
      <c r="C41" s="186" t="s">
        <v>209</v>
      </c>
      <c r="D41" s="17">
        <v>3527850440</v>
      </c>
      <c r="E41" s="169">
        <v>546639</v>
      </c>
      <c r="F41" s="18">
        <v>3527303801</v>
      </c>
      <c r="G41" s="169">
        <v>0</v>
      </c>
      <c r="H41" s="18">
        <v>46542188</v>
      </c>
      <c r="I41" s="169">
        <v>1.32</v>
      </c>
      <c r="J41" s="19">
        <v>3480761613</v>
      </c>
      <c r="K41" s="18">
        <v>369274146</v>
      </c>
      <c r="L41" s="169">
        <v>0</v>
      </c>
      <c r="M41" s="18">
        <v>369274146</v>
      </c>
      <c r="N41" s="169">
        <v>0</v>
      </c>
      <c r="O41" s="18">
        <v>11892458</v>
      </c>
      <c r="P41" s="169">
        <v>3.22</v>
      </c>
      <c r="Q41" s="18">
        <v>357381688</v>
      </c>
      <c r="R41" s="169">
        <v>0</v>
      </c>
      <c r="S41" s="18">
        <v>0</v>
      </c>
      <c r="T41" s="169">
        <v>0</v>
      </c>
      <c r="U41" s="18">
        <v>0</v>
      </c>
      <c r="V41" s="169">
        <v>0</v>
      </c>
      <c r="W41" s="18">
        <v>0</v>
      </c>
      <c r="X41" s="169">
        <v>0</v>
      </c>
      <c r="Y41" s="18">
        <v>0</v>
      </c>
      <c r="Z41" s="169">
        <v>0</v>
      </c>
      <c r="AA41" s="18">
        <v>0</v>
      </c>
      <c r="AB41" s="169">
        <v>0</v>
      </c>
      <c r="AC41" s="18">
        <v>0</v>
      </c>
      <c r="AD41" s="169">
        <v>0</v>
      </c>
      <c r="AE41" s="18">
        <v>0</v>
      </c>
      <c r="AF41" s="169">
        <v>3158576294</v>
      </c>
      <c r="AG41" s="18">
        <v>546639</v>
      </c>
      <c r="AH41" s="169">
        <v>3158029655</v>
      </c>
      <c r="AI41" s="18">
        <v>0</v>
      </c>
      <c r="AJ41" s="169">
        <v>34649730</v>
      </c>
      <c r="AK41" s="18">
        <v>1.1000000000000001</v>
      </c>
      <c r="AL41" s="169">
        <v>3123379925</v>
      </c>
      <c r="AM41" s="18">
        <v>0</v>
      </c>
      <c r="AN41" s="169">
        <v>0</v>
      </c>
      <c r="AO41" s="18">
        <v>0</v>
      </c>
      <c r="AP41" s="169">
        <v>0</v>
      </c>
      <c r="AQ41" s="18">
        <v>0</v>
      </c>
      <c r="AR41" s="169">
        <v>0</v>
      </c>
      <c r="AS41" s="187">
        <v>0</v>
      </c>
    </row>
    <row r="42" spans="1:45" x14ac:dyDescent="0.2">
      <c r="A42" s="318"/>
      <c r="B42" s="6" t="s">
        <v>98</v>
      </c>
      <c r="C42" s="186" t="s">
        <v>210</v>
      </c>
      <c r="D42" s="17">
        <v>47620881</v>
      </c>
      <c r="E42" s="169">
        <v>0</v>
      </c>
      <c r="F42" s="18">
        <v>47620881</v>
      </c>
      <c r="G42" s="169">
        <v>0</v>
      </c>
      <c r="H42" s="18">
        <v>19777036</v>
      </c>
      <c r="I42" s="169">
        <v>41.53</v>
      </c>
      <c r="J42" s="19">
        <v>27843845</v>
      </c>
      <c r="K42" s="18">
        <v>47620881</v>
      </c>
      <c r="L42" s="169">
        <v>0</v>
      </c>
      <c r="M42" s="18">
        <v>47620881</v>
      </c>
      <c r="N42" s="169">
        <v>0</v>
      </c>
      <c r="O42" s="18">
        <v>19777036</v>
      </c>
      <c r="P42" s="169">
        <v>41.53</v>
      </c>
      <c r="Q42" s="18">
        <v>27843845</v>
      </c>
      <c r="R42" s="169">
        <v>0</v>
      </c>
      <c r="S42" s="18">
        <v>0</v>
      </c>
      <c r="T42" s="169">
        <v>0</v>
      </c>
      <c r="U42" s="18">
        <v>0</v>
      </c>
      <c r="V42" s="169">
        <v>0</v>
      </c>
      <c r="W42" s="18">
        <v>0</v>
      </c>
      <c r="X42" s="169">
        <v>0</v>
      </c>
      <c r="Y42" s="18">
        <v>0</v>
      </c>
      <c r="Z42" s="169">
        <v>0</v>
      </c>
      <c r="AA42" s="18">
        <v>0</v>
      </c>
      <c r="AB42" s="169">
        <v>0</v>
      </c>
      <c r="AC42" s="18">
        <v>0</v>
      </c>
      <c r="AD42" s="169">
        <v>0</v>
      </c>
      <c r="AE42" s="18">
        <v>0</v>
      </c>
      <c r="AF42" s="169">
        <v>0</v>
      </c>
      <c r="AG42" s="18">
        <v>0</v>
      </c>
      <c r="AH42" s="169">
        <v>0</v>
      </c>
      <c r="AI42" s="18">
        <v>0</v>
      </c>
      <c r="AJ42" s="169">
        <v>0</v>
      </c>
      <c r="AK42" s="18">
        <v>0</v>
      </c>
      <c r="AL42" s="169">
        <v>0</v>
      </c>
      <c r="AM42" s="18">
        <v>0</v>
      </c>
      <c r="AN42" s="169">
        <v>0</v>
      </c>
      <c r="AO42" s="18">
        <v>0</v>
      </c>
      <c r="AP42" s="169">
        <v>0</v>
      </c>
      <c r="AQ42" s="18">
        <v>0</v>
      </c>
      <c r="AR42" s="169">
        <v>0</v>
      </c>
      <c r="AS42" s="187">
        <v>0</v>
      </c>
    </row>
    <row r="43" spans="1:45" x14ac:dyDescent="0.2">
      <c r="A43" s="318"/>
      <c r="B43" s="6" t="s">
        <v>99</v>
      </c>
      <c r="C43" s="186" t="s">
        <v>211</v>
      </c>
      <c r="D43" s="17">
        <v>18169621453</v>
      </c>
      <c r="E43" s="169">
        <v>0</v>
      </c>
      <c r="F43" s="18">
        <v>18169621453</v>
      </c>
      <c r="G43" s="169">
        <v>0</v>
      </c>
      <c r="H43" s="18">
        <v>991736642</v>
      </c>
      <c r="I43" s="169">
        <v>5.46</v>
      </c>
      <c r="J43" s="19">
        <v>17177884811</v>
      </c>
      <c r="K43" s="18">
        <v>136368406</v>
      </c>
      <c r="L43" s="169">
        <v>0</v>
      </c>
      <c r="M43" s="18">
        <v>136368406</v>
      </c>
      <c r="N43" s="169">
        <v>0</v>
      </c>
      <c r="O43" s="18">
        <v>7699286</v>
      </c>
      <c r="P43" s="169">
        <v>5.65</v>
      </c>
      <c r="Q43" s="18">
        <v>128669120</v>
      </c>
      <c r="R43" s="169">
        <v>0</v>
      </c>
      <c r="S43" s="18">
        <v>0</v>
      </c>
      <c r="T43" s="169">
        <v>0</v>
      </c>
      <c r="U43" s="18">
        <v>0</v>
      </c>
      <c r="V43" s="169">
        <v>0</v>
      </c>
      <c r="W43" s="18">
        <v>0</v>
      </c>
      <c r="X43" s="169">
        <v>0</v>
      </c>
      <c r="Y43" s="18">
        <v>0</v>
      </c>
      <c r="Z43" s="169">
        <v>0</v>
      </c>
      <c r="AA43" s="18">
        <v>0</v>
      </c>
      <c r="AB43" s="169">
        <v>0</v>
      </c>
      <c r="AC43" s="18">
        <v>0</v>
      </c>
      <c r="AD43" s="169">
        <v>0</v>
      </c>
      <c r="AE43" s="18">
        <v>0</v>
      </c>
      <c r="AF43" s="169">
        <v>18033253047</v>
      </c>
      <c r="AG43" s="18">
        <v>0</v>
      </c>
      <c r="AH43" s="169">
        <v>18033253047</v>
      </c>
      <c r="AI43" s="18">
        <v>0</v>
      </c>
      <c r="AJ43" s="169">
        <v>984037356</v>
      </c>
      <c r="AK43" s="18">
        <v>5.46</v>
      </c>
      <c r="AL43" s="169">
        <v>17049215691</v>
      </c>
      <c r="AM43" s="18">
        <v>0</v>
      </c>
      <c r="AN43" s="169">
        <v>0</v>
      </c>
      <c r="AO43" s="18">
        <v>0</v>
      </c>
      <c r="AP43" s="169">
        <v>0</v>
      </c>
      <c r="AQ43" s="18">
        <v>0</v>
      </c>
      <c r="AR43" s="169">
        <v>0</v>
      </c>
      <c r="AS43" s="187">
        <v>0</v>
      </c>
    </row>
    <row r="44" spans="1:45" x14ac:dyDescent="0.2">
      <c r="A44" s="318"/>
      <c r="B44" s="6" t="s">
        <v>100</v>
      </c>
      <c r="C44" s="186" t="s">
        <v>212</v>
      </c>
      <c r="D44" s="17">
        <v>493148193</v>
      </c>
      <c r="E44" s="169">
        <v>0</v>
      </c>
      <c r="F44" s="18">
        <v>493148193</v>
      </c>
      <c r="G44" s="169">
        <v>0</v>
      </c>
      <c r="H44" s="18">
        <v>101411687</v>
      </c>
      <c r="I44" s="169">
        <v>20.56</v>
      </c>
      <c r="J44" s="19">
        <v>391736506</v>
      </c>
      <c r="K44" s="18">
        <v>155441599</v>
      </c>
      <c r="L44" s="169">
        <v>0</v>
      </c>
      <c r="M44" s="18">
        <v>155441599</v>
      </c>
      <c r="N44" s="169">
        <v>0</v>
      </c>
      <c r="O44" s="18">
        <v>39300355</v>
      </c>
      <c r="P44" s="169">
        <v>25.28</v>
      </c>
      <c r="Q44" s="18">
        <v>116141244</v>
      </c>
      <c r="R44" s="169">
        <v>0</v>
      </c>
      <c r="S44" s="18">
        <v>0</v>
      </c>
      <c r="T44" s="169">
        <v>0</v>
      </c>
      <c r="U44" s="18">
        <v>0</v>
      </c>
      <c r="V44" s="169">
        <v>0</v>
      </c>
      <c r="W44" s="18">
        <v>0</v>
      </c>
      <c r="X44" s="169">
        <v>0</v>
      </c>
      <c r="Y44" s="18">
        <v>0</v>
      </c>
      <c r="Z44" s="169">
        <v>0</v>
      </c>
      <c r="AA44" s="18">
        <v>0</v>
      </c>
      <c r="AB44" s="169">
        <v>0</v>
      </c>
      <c r="AC44" s="18">
        <v>0</v>
      </c>
      <c r="AD44" s="169">
        <v>0</v>
      </c>
      <c r="AE44" s="18">
        <v>0</v>
      </c>
      <c r="AF44" s="169">
        <v>337706594</v>
      </c>
      <c r="AG44" s="18">
        <v>0</v>
      </c>
      <c r="AH44" s="169">
        <v>337706594</v>
      </c>
      <c r="AI44" s="18">
        <v>0</v>
      </c>
      <c r="AJ44" s="169">
        <v>62111332</v>
      </c>
      <c r="AK44" s="18">
        <v>18.39</v>
      </c>
      <c r="AL44" s="169">
        <v>275595262</v>
      </c>
      <c r="AM44" s="18">
        <v>0</v>
      </c>
      <c r="AN44" s="169">
        <v>0</v>
      </c>
      <c r="AO44" s="18">
        <v>0</v>
      </c>
      <c r="AP44" s="169">
        <v>0</v>
      </c>
      <c r="AQ44" s="18">
        <v>0</v>
      </c>
      <c r="AR44" s="169">
        <v>0</v>
      </c>
      <c r="AS44" s="187">
        <v>0</v>
      </c>
    </row>
    <row r="45" spans="1:45" x14ac:dyDescent="0.2">
      <c r="A45" s="318"/>
      <c r="B45" s="6" t="s">
        <v>101</v>
      </c>
      <c r="C45" s="186" t="s">
        <v>213</v>
      </c>
      <c r="D45" s="17">
        <v>4155016364</v>
      </c>
      <c r="E45" s="169">
        <v>2108178</v>
      </c>
      <c r="F45" s="18">
        <v>4152908186</v>
      </c>
      <c r="G45" s="169">
        <v>0</v>
      </c>
      <c r="H45" s="18">
        <v>0</v>
      </c>
      <c r="I45" s="169">
        <v>0</v>
      </c>
      <c r="J45" s="19">
        <v>4152908186</v>
      </c>
      <c r="K45" s="18">
        <v>762463725</v>
      </c>
      <c r="L45" s="169">
        <v>152479</v>
      </c>
      <c r="M45" s="18">
        <v>762311246</v>
      </c>
      <c r="N45" s="169">
        <v>0</v>
      </c>
      <c r="O45" s="18">
        <v>0</v>
      </c>
      <c r="P45" s="169">
        <v>0</v>
      </c>
      <c r="Q45" s="18">
        <v>762311246</v>
      </c>
      <c r="R45" s="169">
        <v>0</v>
      </c>
      <c r="S45" s="18">
        <v>0</v>
      </c>
      <c r="T45" s="169">
        <v>0</v>
      </c>
      <c r="U45" s="18">
        <v>0</v>
      </c>
      <c r="V45" s="169">
        <v>0</v>
      </c>
      <c r="W45" s="18">
        <v>0</v>
      </c>
      <c r="X45" s="169">
        <v>0</v>
      </c>
      <c r="Y45" s="18">
        <v>0</v>
      </c>
      <c r="Z45" s="169">
        <v>0</v>
      </c>
      <c r="AA45" s="18">
        <v>0</v>
      </c>
      <c r="AB45" s="169">
        <v>0</v>
      </c>
      <c r="AC45" s="18">
        <v>0</v>
      </c>
      <c r="AD45" s="169">
        <v>0</v>
      </c>
      <c r="AE45" s="18">
        <v>0</v>
      </c>
      <c r="AF45" s="169">
        <v>3392552639</v>
      </c>
      <c r="AG45" s="18">
        <v>1955699</v>
      </c>
      <c r="AH45" s="169">
        <v>3390596940</v>
      </c>
      <c r="AI45" s="18">
        <v>0</v>
      </c>
      <c r="AJ45" s="169">
        <v>0</v>
      </c>
      <c r="AK45" s="18">
        <v>0</v>
      </c>
      <c r="AL45" s="169">
        <v>3390596940</v>
      </c>
      <c r="AM45" s="18">
        <v>0</v>
      </c>
      <c r="AN45" s="169">
        <v>0</v>
      </c>
      <c r="AO45" s="18">
        <v>0</v>
      </c>
      <c r="AP45" s="169">
        <v>0</v>
      </c>
      <c r="AQ45" s="18">
        <v>0</v>
      </c>
      <c r="AR45" s="169">
        <v>0</v>
      </c>
      <c r="AS45" s="187">
        <v>0</v>
      </c>
    </row>
    <row r="46" spans="1:45" x14ac:dyDescent="0.2">
      <c r="A46" s="318"/>
      <c r="B46" s="6" t="s">
        <v>102</v>
      </c>
      <c r="C46" s="186" t="s">
        <v>214</v>
      </c>
      <c r="D46" s="17">
        <v>2619275640</v>
      </c>
      <c r="E46" s="169">
        <v>0</v>
      </c>
      <c r="F46" s="18">
        <v>2619275640</v>
      </c>
      <c r="G46" s="169">
        <v>0</v>
      </c>
      <c r="H46" s="18">
        <v>24478812</v>
      </c>
      <c r="I46" s="169">
        <v>0.93</v>
      </c>
      <c r="J46" s="19">
        <v>2594796828</v>
      </c>
      <c r="K46" s="18">
        <v>266646743</v>
      </c>
      <c r="L46" s="169">
        <v>0</v>
      </c>
      <c r="M46" s="18">
        <v>266646743</v>
      </c>
      <c r="N46" s="169">
        <v>0</v>
      </c>
      <c r="O46" s="18">
        <v>10452047</v>
      </c>
      <c r="P46" s="169">
        <v>3.92</v>
      </c>
      <c r="Q46" s="18">
        <v>256194696</v>
      </c>
      <c r="R46" s="169">
        <v>0</v>
      </c>
      <c r="S46" s="18">
        <v>0</v>
      </c>
      <c r="T46" s="169">
        <v>0</v>
      </c>
      <c r="U46" s="18">
        <v>0</v>
      </c>
      <c r="V46" s="169">
        <v>0</v>
      </c>
      <c r="W46" s="18">
        <v>0</v>
      </c>
      <c r="X46" s="169">
        <v>0</v>
      </c>
      <c r="Y46" s="18">
        <v>0</v>
      </c>
      <c r="Z46" s="169">
        <v>0</v>
      </c>
      <c r="AA46" s="18">
        <v>0</v>
      </c>
      <c r="AB46" s="169">
        <v>0</v>
      </c>
      <c r="AC46" s="18">
        <v>0</v>
      </c>
      <c r="AD46" s="169">
        <v>0</v>
      </c>
      <c r="AE46" s="18">
        <v>0</v>
      </c>
      <c r="AF46" s="169">
        <v>2352628897</v>
      </c>
      <c r="AG46" s="18">
        <v>0</v>
      </c>
      <c r="AH46" s="169">
        <v>2352628897</v>
      </c>
      <c r="AI46" s="18">
        <v>0</v>
      </c>
      <c r="AJ46" s="169">
        <v>14026765</v>
      </c>
      <c r="AK46" s="18">
        <v>0.6</v>
      </c>
      <c r="AL46" s="169">
        <v>2338602132</v>
      </c>
      <c r="AM46" s="18">
        <v>0</v>
      </c>
      <c r="AN46" s="169">
        <v>0</v>
      </c>
      <c r="AO46" s="18">
        <v>0</v>
      </c>
      <c r="AP46" s="169">
        <v>0</v>
      </c>
      <c r="AQ46" s="18">
        <v>0</v>
      </c>
      <c r="AR46" s="169">
        <v>0</v>
      </c>
      <c r="AS46" s="187">
        <v>0</v>
      </c>
    </row>
    <row r="47" spans="1:45" x14ac:dyDescent="0.2">
      <c r="A47" s="318"/>
      <c r="B47" s="6" t="s">
        <v>103</v>
      </c>
      <c r="C47" s="186" t="s">
        <v>215</v>
      </c>
      <c r="D47" s="17">
        <v>16444424699</v>
      </c>
      <c r="E47" s="169">
        <v>0</v>
      </c>
      <c r="F47" s="18">
        <v>16444424699</v>
      </c>
      <c r="G47" s="169">
        <v>0</v>
      </c>
      <c r="H47" s="18">
        <v>838041368</v>
      </c>
      <c r="I47" s="169">
        <v>5.0999999999999996</v>
      </c>
      <c r="J47" s="19">
        <v>15606383331</v>
      </c>
      <c r="K47" s="18">
        <v>1443831858</v>
      </c>
      <c r="L47" s="169">
        <v>0</v>
      </c>
      <c r="M47" s="18">
        <v>1443831858</v>
      </c>
      <c r="N47" s="169">
        <v>0</v>
      </c>
      <c r="O47" s="18">
        <v>0</v>
      </c>
      <c r="P47" s="169">
        <v>0</v>
      </c>
      <c r="Q47" s="18">
        <v>1443831858</v>
      </c>
      <c r="R47" s="169">
        <v>0</v>
      </c>
      <c r="S47" s="18">
        <v>0</v>
      </c>
      <c r="T47" s="169">
        <v>0</v>
      </c>
      <c r="U47" s="18">
        <v>0</v>
      </c>
      <c r="V47" s="169">
        <v>0</v>
      </c>
      <c r="W47" s="18">
        <v>0</v>
      </c>
      <c r="X47" s="169">
        <v>0</v>
      </c>
      <c r="Y47" s="18">
        <v>0</v>
      </c>
      <c r="Z47" s="169">
        <v>0</v>
      </c>
      <c r="AA47" s="18">
        <v>0</v>
      </c>
      <c r="AB47" s="169">
        <v>0</v>
      </c>
      <c r="AC47" s="18">
        <v>0</v>
      </c>
      <c r="AD47" s="169">
        <v>0</v>
      </c>
      <c r="AE47" s="18">
        <v>0</v>
      </c>
      <c r="AF47" s="169">
        <v>15000592841</v>
      </c>
      <c r="AG47" s="18">
        <v>0</v>
      </c>
      <c r="AH47" s="169">
        <v>15000592841</v>
      </c>
      <c r="AI47" s="18">
        <v>0</v>
      </c>
      <c r="AJ47" s="169">
        <v>838041368</v>
      </c>
      <c r="AK47" s="18">
        <v>5.59</v>
      </c>
      <c r="AL47" s="169">
        <v>14162551473</v>
      </c>
      <c r="AM47" s="18">
        <v>0</v>
      </c>
      <c r="AN47" s="169">
        <v>0</v>
      </c>
      <c r="AO47" s="18">
        <v>0</v>
      </c>
      <c r="AP47" s="169">
        <v>0</v>
      </c>
      <c r="AQ47" s="18">
        <v>0</v>
      </c>
      <c r="AR47" s="169">
        <v>0</v>
      </c>
      <c r="AS47" s="187">
        <v>0</v>
      </c>
    </row>
    <row r="48" spans="1:45" x14ac:dyDescent="0.2">
      <c r="A48" s="318"/>
      <c r="B48" s="6" t="s">
        <v>104</v>
      </c>
      <c r="C48" s="186" t="s">
        <v>216</v>
      </c>
      <c r="D48" s="17">
        <v>6008241653</v>
      </c>
      <c r="E48" s="169">
        <v>0</v>
      </c>
      <c r="F48" s="18">
        <v>6008241653</v>
      </c>
      <c r="G48" s="169">
        <v>0</v>
      </c>
      <c r="H48" s="18">
        <v>0</v>
      </c>
      <c r="I48" s="169">
        <v>0</v>
      </c>
      <c r="J48" s="19">
        <v>6008241653</v>
      </c>
      <c r="K48" s="18">
        <v>2616091625</v>
      </c>
      <c r="L48" s="169">
        <v>0</v>
      </c>
      <c r="M48" s="18">
        <v>2616091625</v>
      </c>
      <c r="N48" s="169">
        <v>0</v>
      </c>
      <c r="O48" s="18">
        <v>0</v>
      </c>
      <c r="P48" s="169">
        <v>0</v>
      </c>
      <c r="Q48" s="18">
        <v>2616091625</v>
      </c>
      <c r="R48" s="169">
        <v>0</v>
      </c>
      <c r="S48" s="18">
        <v>0</v>
      </c>
      <c r="T48" s="169">
        <v>0</v>
      </c>
      <c r="U48" s="18">
        <v>0</v>
      </c>
      <c r="V48" s="169">
        <v>0</v>
      </c>
      <c r="W48" s="18">
        <v>0</v>
      </c>
      <c r="X48" s="169">
        <v>0</v>
      </c>
      <c r="Y48" s="18">
        <v>0</v>
      </c>
      <c r="Z48" s="169">
        <v>0</v>
      </c>
      <c r="AA48" s="18">
        <v>0</v>
      </c>
      <c r="AB48" s="169">
        <v>0</v>
      </c>
      <c r="AC48" s="18">
        <v>0</v>
      </c>
      <c r="AD48" s="169">
        <v>0</v>
      </c>
      <c r="AE48" s="18">
        <v>0</v>
      </c>
      <c r="AF48" s="169">
        <v>3392150028</v>
      </c>
      <c r="AG48" s="18">
        <v>0</v>
      </c>
      <c r="AH48" s="169">
        <v>3392150028</v>
      </c>
      <c r="AI48" s="18">
        <v>0</v>
      </c>
      <c r="AJ48" s="169">
        <v>0</v>
      </c>
      <c r="AK48" s="18">
        <v>0</v>
      </c>
      <c r="AL48" s="169">
        <v>3392150028</v>
      </c>
      <c r="AM48" s="18">
        <v>0</v>
      </c>
      <c r="AN48" s="169">
        <v>0</v>
      </c>
      <c r="AO48" s="18">
        <v>0</v>
      </c>
      <c r="AP48" s="169">
        <v>0</v>
      </c>
      <c r="AQ48" s="18">
        <v>0</v>
      </c>
      <c r="AR48" s="169">
        <v>0</v>
      </c>
      <c r="AS48" s="187">
        <v>0</v>
      </c>
    </row>
    <row r="49" spans="1:45" x14ac:dyDescent="0.2">
      <c r="A49" s="318"/>
      <c r="B49" s="6" t="s">
        <v>105</v>
      </c>
      <c r="C49" s="186" t="s">
        <v>217</v>
      </c>
      <c r="D49" s="17">
        <v>46770543952</v>
      </c>
      <c r="E49" s="169">
        <v>0</v>
      </c>
      <c r="F49" s="18">
        <v>46770543952</v>
      </c>
      <c r="G49" s="169">
        <v>0</v>
      </c>
      <c r="H49" s="18">
        <v>4929371932</v>
      </c>
      <c r="I49" s="169">
        <v>10.54</v>
      </c>
      <c r="J49" s="19">
        <v>41841172020</v>
      </c>
      <c r="K49" s="18">
        <v>1261624663</v>
      </c>
      <c r="L49" s="169">
        <v>0</v>
      </c>
      <c r="M49" s="18">
        <v>1261624663</v>
      </c>
      <c r="N49" s="169">
        <v>0</v>
      </c>
      <c r="O49" s="18">
        <v>82162813</v>
      </c>
      <c r="P49" s="169">
        <v>6.51</v>
      </c>
      <c r="Q49" s="18">
        <v>1179461850</v>
      </c>
      <c r="R49" s="169">
        <v>0</v>
      </c>
      <c r="S49" s="18">
        <v>0</v>
      </c>
      <c r="T49" s="169">
        <v>0</v>
      </c>
      <c r="U49" s="18">
        <v>0</v>
      </c>
      <c r="V49" s="169">
        <v>0</v>
      </c>
      <c r="W49" s="18">
        <v>0</v>
      </c>
      <c r="X49" s="169">
        <v>0</v>
      </c>
      <c r="Y49" s="18">
        <v>0</v>
      </c>
      <c r="Z49" s="169">
        <v>0</v>
      </c>
      <c r="AA49" s="18">
        <v>0</v>
      </c>
      <c r="AB49" s="169">
        <v>0</v>
      </c>
      <c r="AC49" s="18">
        <v>0</v>
      </c>
      <c r="AD49" s="169">
        <v>0</v>
      </c>
      <c r="AE49" s="18">
        <v>0</v>
      </c>
      <c r="AF49" s="169">
        <v>45508919289</v>
      </c>
      <c r="AG49" s="18">
        <v>0</v>
      </c>
      <c r="AH49" s="169">
        <v>45508919289</v>
      </c>
      <c r="AI49" s="18">
        <v>0</v>
      </c>
      <c r="AJ49" s="169">
        <v>4847209119</v>
      </c>
      <c r="AK49" s="18">
        <v>10.65</v>
      </c>
      <c r="AL49" s="169">
        <v>40661710170</v>
      </c>
      <c r="AM49" s="18">
        <v>0</v>
      </c>
      <c r="AN49" s="169">
        <v>0</v>
      </c>
      <c r="AO49" s="18">
        <v>0</v>
      </c>
      <c r="AP49" s="169">
        <v>0</v>
      </c>
      <c r="AQ49" s="18">
        <v>0</v>
      </c>
      <c r="AR49" s="169">
        <v>0</v>
      </c>
      <c r="AS49" s="187">
        <v>0</v>
      </c>
    </row>
    <row r="50" spans="1:45" ht="13.5" thickBot="1" x14ac:dyDescent="0.25">
      <c r="A50" s="319"/>
      <c r="B50" s="6" t="s">
        <v>106</v>
      </c>
      <c r="C50" s="186" t="s">
        <v>218</v>
      </c>
      <c r="D50" s="17">
        <v>44617215546</v>
      </c>
      <c r="E50" s="169">
        <v>0</v>
      </c>
      <c r="F50" s="18">
        <v>44617215546</v>
      </c>
      <c r="G50" s="169">
        <v>0</v>
      </c>
      <c r="H50" s="18">
        <v>15399668</v>
      </c>
      <c r="I50" s="169">
        <v>0.03</v>
      </c>
      <c r="J50" s="19">
        <v>44601815878</v>
      </c>
      <c r="K50" s="18">
        <v>20747359340</v>
      </c>
      <c r="L50" s="169">
        <v>0</v>
      </c>
      <c r="M50" s="18">
        <v>20747359340</v>
      </c>
      <c r="N50" s="169">
        <v>0</v>
      </c>
      <c r="O50" s="18">
        <v>0</v>
      </c>
      <c r="P50" s="169">
        <v>0</v>
      </c>
      <c r="Q50" s="18">
        <v>20747359340</v>
      </c>
      <c r="R50" s="169">
        <v>0</v>
      </c>
      <c r="S50" s="18">
        <v>0</v>
      </c>
      <c r="T50" s="169">
        <v>0</v>
      </c>
      <c r="U50" s="18">
        <v>0</v>
      </c>
      <c r="V50" s="169">
        <v>0</v>
      </c>
      <c r="W50" s="18">
        <v>0</v>
      </c>
      <c r="X50" s="169">
        <v>0</v>
      </c>
      <c r="Y50" s="18">
        <v>0</v>
      </c>
      <c r="Z50" s="169">
        <v>0</v>
      </c>
      <c r="AA50" s="18">
        <v>0</v>
      </c>
      <c r="AB50" s="169">
        <v>0</v>
      </c>
      <c r="AC50" s="18">
        <v>0</v>
      </c>
      <c r="AD50" s="169">
        <v>0</v>
      </c>
      <c r="AE50" s="18">
        <v>0</v>
      </c>
      <c r="AF50" s="169">
        <v>23869856206</v>
      </c>
      <c r="AG50" s="18">
        <v>0</v>
      </c>
      <c r="AH50" s="169">
        <v>23869856206</v>
      </c>
      <c r="AI50" s="18">
        <v>0</v>
      </c>
      <c r="AJ50" s="169">
        <v>15399668</v>
      </c>
      <c r="AK50" s="18">
        <v>0.06</v>
      </c>
      <c r="AL50" s="169">
        <v>23854456538</v>
      </c>
      <c r="AM50" s="18">
        <v>0</v>
      </c>
      <c r="AN50" s="169">
        <v>0</v>
      </c>
      <c r="AO50" s="18">
        <v>0</v>
      </c>
      <c r="AP50" s="169">
        <v>0</v>
      </c>
      <c r="AQ50" s="18">
        <v>0</v>
      </c>
      <c r="AR50" s="169">
        <v>0</v>
      </c>
      <c r="AS50" s="187">
        <v>0</v>
      </c>
    </row>
    <row r="51" spans="1:45" ht="37.5" customHeight="1" thickBot="1" x14ac:dyDescent="0.25">
      <c r="A51" s="32" t="s">
        <v>107</v>
      </c>
      <c r="B51" s="33"/>
      <c r="C51" s="192"/>
      <c r="D51" s="34">
        <v>923744407911</v>
      </c>
      <c r="E51" s="172">
        <v>270225897</v>
      </c>
      <c r="F51" s="35">
        <v>923474182014</v>
      </c>
      <c r="G51" s="172">
        <v>0</v>
      </c>
      <c r="H51" s="35">
        <v>10763769087</v>
      </c>
      <c r="I51" s="177">
        <v>135.79999999999998</v>
      </c>
      <c r="J51" s="36">
        <v>912710412927</v>
      </c>
      <c r="K51" s="35">
        <v>40863922785</v>
      </c>
      <c r="L51" s="172">
        <v>352479</v>
      </c>
      <c r="M51" s="35">
        <v>40863570306</v>
      </c>
      <c r="N51" s="172">
        <v>0</v>
      </c>
      <c r="O51" s="35">
        <v>697076732</v>
      </c>
      <c r="P51" s="177">
        <v>167.79999999999998</v>
      </c>
      <c r="Q51" s="35">
        <v>40166493574</v>
      </c>
      <c r="R51" s="172">
        <v>0</v>
      </c>
      <c r="S51" s="35">
        <v>0</v>
      </c>
      <c r="T51" s="172">
        <v>0</v>
      </c>
      <c r="U51" s="35">
        <v>0</v>
      </c>
      <c r="V51" s="172">
        <v>0</v>
      </c>
      <c r="W51" s="35">
        <v>0</v>
      </c>
      <c r="X51" s="172">
        <v>0</v>
      </c>
      <c r="Y51" s="35">
        <v>0</v>
      </c>
      <c r="Z51" s="172">
        <v>0</v>
      </c>
      <c r="AA51" s="35">
        <v>0</v>
      </c>
      <c r="AB51" s="172">
        <v>0</v>
      </c>
      <c r="AC51" s="35">
        <v>0</v>
      </c>
      <c r="AD51" s="172">
        <v>0</v>
      </c>
      <c r="AE51" s="35">
        <v>0</v>
      </c>
      <c r="AF51" s="172">
        <v>882880485126</v>
      </c>
      <c r="AG51" s="35">
        <v>269873418</v>
      </c>
      <c r="AH51" s="172">
        <v>882610611708</v>
      </c>
      <c r="AI51" s="35">
        <v>0</v>
      </c>
      <c r="AJ51" s="172">
        <v>10066692355</v>
      </c>
      <c r="AK51" s="24">
        <v>90.66</v>
      </c>
      <c r="AL51" s="172">
        <v>872543919353</v>
      </c>
      <c r="AM51" s="35">
        <v>0</v>
      </c>
      <c r="AN51" s="172">
        <v>0</v>
      </c>
      <c r="AO51" s="35">
        <v>0</v>
      </c>
      <c r="AP51" s="172">
        <v>0</v>
      </c>
      <c r="AQ51" s="35">
        <v>0</v>
      </c>
      <c r="AR51" s="172">
        <v>0</v>
      </c>
      <c r="AS51" s="193">
        <v>0</v>
      </c>
    </row>
    <row r="52" spans="1:45" x14ac:dyDescent="0.2">
      <c r="A52" s="320" t="s">
        <v>108</v>
      </c>
      <c r="B52" s="6" t="s">
        <v>109</v>
      </c>
      <c r="C52" s="186" t="s">
        <v>157</v>
      </c>
      <c r="D52" s="37">
        <v>24516741159.07</v>
      </c>
      <c r="E52" s="169">
        <v>0</v>
      </c>
      <c r="F52" s="18">
        <v>24516741159.07</v>
      </c>
      <c r="G52" s="169">
        <v>0</v>
      </c>
      <c r="H52" s="18">
        <v>0</v>
      </c>
      <c r="I52" s="169">
        <v>0</v>
      </c>
      <c r="J52" s="19">
        <v>24516741159.07</v>
      </c>
      <c r="K52" s="18">
        <v>470815437.47000003</v>
      </c>
      <c r="L52" s="169">
        <v>0</v>
      </c>
      <c r="M52" s="18">
        <v>470815437.47000003</v>
      </c>
      <c r="N52" s="169">
        <v>0</v>
      </c>
      <c r="O52" s="18">
        <v>0</v>
      </c>
      <c r="P52" s="169">
        <v>0</v>
      </c>
      <c r="Q52" s="18">
        <v>470815437.47000003</v>
      </c>
      <c r="R52" s="169">
        <v>0</v>
      </c>
      <c r="S52" s="18">
        <v>0</v>
      </c>
      <c r="T52" s="169">
        <v>0</v>
      </c>
      <c r="U52" s="18">
        <v>0</v>
      </c>
      <c r="V52" s="169">
        <v>0</v>
      </c>
      <c r="W52" s="18">
        <v>0</v>
      </c>
      <c r="X52" s="169">
        <v>0</v>
      </c>
      <c r="Y52" s="18">
        <v>0</v>
      </c>
      <c r="Z52" s="169">
        <v>0</v>
      </c>
      <c r="AA52" s="18">
        <v>0</v>
      </c>
      <c r="AB52" s="169">
        <v>0</v>
      </c>
      <c r="AC52" s="18">
        <v>0</v>
      </c>
      <c r="AD52" s="169">
        <v>0</v>
      </c>
      <c r="AE52" s="18">
        <v>0</v>
      </c>
      <c r="AF52" s="169">
        <v>24045925721.599998</v>
      </c>
      <c r="AG52" s="18">
        <v>0</v>
      </c>
      <c r="AH52" s="169">
        <v>24045925721.599998</v>
      </c>
      <c r="AI52" s="18">
        <v>0</v>
      </c>
      <c r="AJ52" s="169">
        <v>0</v>
      </c>
      <c r="AK52" s="18">
        <v>0</v>
      </c>
      <c r="AL52" s="169">
        <v>24045925721.599998</v>
      </c>
      <c r="AM52" s="18">
        <v>0</v>
      </c>
      <c r="AN52" s="169">
        <v>0</v>
      </c>
      <c r="AO52" s="18">
        <v>0</v>
      </c>
      <c r="AP52" s="169">
        <v>0</v>
      </c>
      <c r="AQ52" s="18">
        <v>0</v>
      </c>
      <c r="AR52" s="169">
        <v>0</v>
      </c>
      <c r="AS52" s="187">
        <v>0</v>
      </c>
    </row>
    <row r="53" spans="1:45" x14ac:dyDescent="0.2">
      <c r="A53" s="318"/>
      <c r="B53" s="6" t="s">
        <v>110</v>
      </c>
      <c r="C53" s="186" t="s">
        <v>158</v>
      </c>
      <c r="D53" s="37">
        <v>14133119718</v>
      </c>
      <c r="E53" s="169">
        <v>0</v>
      </c>
      <c r="F53" s="18">
        <v>14133119718</v>
      </c>
      <c r="G53" s="169">
        <v>0</v>
      </c>
      <c r="H53" s="18">
        <v>0</v>
      </c>
      <c r="I53" s="169">
        <v>0</v>
      </c>
      <c r="J53" s="19">
        <v>14133119718</v>
      </c>
      <c r="K53" s="18">
        <v>435934624</v>
      </c>
      <c r="L53" s="169">
        <v>0</v>
      </c>
      <c r="M53" s="18">
        <v>435934624</v>
      </c>
      <c r="N53" s="169">
        <v>0</v>
      </c>
      <c r="O53" s="18">
        <v>0</v>
      </c>
      <c r="P53" s="169">
        <v>0</v>
      </c>
      <c r="Q53" s="18">
        <v>435934624</v>
      </c>
      <c r="R53" s="169">
        <v>0</v>
      </c>
      <c r="S53" s="18">
        <v>0</v>
      </c>
      <c r="T53" s="169">
        <v>0</v>
      </c>
      <c r="U53" s="18">
        <v>0</v>
      </c>
      <c r="V53" s="169">
        <v>0</v>
      </c>
      <c r="W53" s="18">
        <v>0</v>
      </c>
      <c r="X53" s="169">
        <v>0</v>
      </c>
      <c r="Y53" s="18">
        <v>0</v>
      </c>
      <c r="Z53" s="169">
        <v>0</v>
      </c>
      <c r="AA53" s="18">
        <v>0</v>
      </c>
      <c r="AB53" s="169">
        <v>0</v>
      </c>
      <c r="AC53" s="18">
        <v>0</v>
      </c>
      <c r="AD53" s="169">
        <v>0</v>
      </c>
      <c r="AE53" s="18">
        <v>0</v>
      </c>
      <c r="AF53" s="169">
        <v>13697185094</v>
      </c>
      <c r="AG53" s="18">
        <v>0</v>
      </c>
      <c r="AH53" s="169">
        <v>13697185094</v>
      </c>
      <c r="AI53" s="18">
        <v>0</v>
      </c>
      <c r="AJ53" s="169">
        <v>0</v>
      </c>
      <c r="AK53" s="18">
        <v>0</v>
      </c>
      <c r="AL53" s="169">
        <v>13697185094</v>
      </c>
      <c r="AM53" s="18">
        <v>0</v>
      </c>
      <c r="AN53" s="169">
        <v>0</v>
      </c>
      <c r="AO53" s="18">
        <v>0</v>
      </c>
      <c r="AP53" s="169">
        <v>0</v>
      </c>
      <c r="AQ53" s="18">
        <v>0</v>
      </c>
      <c r="AR53" s="169">
        <v>0</v>
      </c>
      <c r="AS53" s="187">
        <v>0</v>
      </c>
    </row>
    <row r="54" spans="1:45" x14ac:dyDescent="0.2">
      <c r="A54" s="318"/>
      <c r="B54" s="6" t="s">
        <v>111</v>
      </c>
      <c r="C54" s="186" t="s">
        <v>159</v>
      </c>
      <c r="D54" s="37">
        <v>17887811778</v>
      </c>
      <c r="E54" s="169">
        <v>0</v>
      </c>
      <c r="F54" s="18">
        <v>17887811778</v>
      </c>
      <c r="G54" s="169">
        <v>0</v>
      </c>
      <c r="H54" s="18">
        <v>0</v>
      </c>
      <c r="I54" s="169">
        <v>0</v>
      </c>
      <c r="J54" s="19">
        <v>17887811778</v>
      </c>
      <c r="K54" s="18">
        <v>207326833</v>
      </c>
      <c r="L54" s="169">
        <v>0</v>
      </c>
      <c r="M54" s="18">
        <v>207326833</v>
      </c>
      <c r="N54" s="169">
        <v>0</v>
      </c>
      <c r="O54" s="18">
        <v>0</v>
      </c>
      <c r="P54" s="169">
        <v>0</v>
      </c>
      <c r="Q54" s="18">
        <v>207326833</v>
      </c>
      <c r="R54" s="169">
        <v>0</v>
      </c>
      <c r="S54" s="18">
        <v>0</v>
      </c>
      <c r="T54" s="169">
        <v>0</v>
      </c>
      <c r="U54" s="18">
        <v>0</v>
      </c>
      <c r="V54" s="169">
        <v>0</v>
      </c>
      <c r="W54" s="18">
        <v>0</v>
      </c>
      <c r="X54" s="169">
        <v>0</v>
      </c>
      <c r="Y54" s="18">
        <v>0</v>
      </c>
      <c r="Z54" s="169">
        <v>0</v>
      </c>
      <c r="AA54" s="18">
        <v>0</v>
      </c>
      <c r="AB54" s="169">
        <v>0</v>
      </c>
      <c r="AC54" s="18">
        <v>0</v>
      </c>
      <c r="AD54" s="169">
        <v>0</v>
      </c>
      <c r="AE54" s="18">
        <v>0</v>
      </c>
      <c r="AF54" s="169">
        <v>17680484945</v>
      </c>
      <c r="AG54" s="18">
        <v>0</v>
      </c>
      <c r="AH54" s="169">
        <v>17680484945</v>
      </c>
      <c r="AI54" s="18">
        <v>0</v>
      </c>
      <c r="AJ54" s="169">
        <v>0</v>
      </c>
      <c r="AK54" s="18">
        <v>0</v>
      </c>
      <c r="AL54" s="169">
        <v>17680484945</v>
      </c>
      <c r="AM54" s="18">
        <v>0</v>
      </c>
      <c r="AN54" s="169">
        <v>0</v>
      </c>
      <c r="AO54" s="18">
        <v>0</v>
      </c>
      <c r="AP54" s="169">
        <v>0</v>
      </c>
      <c r="AQ54" s="18">
        <v>0</v>
      </c>
      <c r="AR54" s="169">
        <v>0</v>
      </c>
      <c r="AS54" s="187">
        <v>0</v>
      </c>
    </row>
    <row r="55" spans="1:45" x14ac:dyDescent="0.2">
      <c r="A55" s="318"/>
      <c r="B55" s="6" t="s">
        <v>112</v>
      </c>
      <c r="C55" s="186" t="s">
        <v>160</v>
      </c>
      <c r="D55" s="37">
        <v>47425462337</v>
      </c>
      <c r="E55" s="169">
        <v>0</v>
      </c>
      <c r="F55" s="18">
        <v>47425462337</v>
      </c>
      <c r="G55" s="169">
        <v>0</v>
      </c>
      <c r="H55" s="18">
        <v>0</v>
      </c>
      <c r="I55" s="169">
        <v>0</v>
      </c>
      <c r="J55" s="19">
        <v>47425462337</v>
      </c>
      <c r="K55" s="18">
        <v>484918465</v>
      </c>
      <c r="L55" s="169">
        <v>0</v>
      </c>
      <c r="M55" s="18">
        <v>484918465</v>
      </c>
      <c r="N55" s="169">
        <v>0</v>
      </c>
      <c r="O55" s="18">
        <v>0</v>
      </c>
      <c r="P55" s="169">
        <v>0</v>
      </c>
      <c r="Q55" s="18">
        <v>484918465</v>
      </c>
      <c r="R55" s="169">
        <v>0</v>
      </c>
      <c r="S55" s="18">
        <v>0</v>
      </c>
      <c r="T55" s="169">
        <v>0</v>
      </c>
      <c r="U55" s="18">
        <v>0</v>
      </c>
      <c r="V55" s="169">
        <v>0</v>
      </c>
      <c r="W55" s="18">
        <v>0</v>
      </c>
      <c r="X55" s="169">
        <v>0</v>
      </c>
      <c r="Y55" s="18">
        <v>0</v>
      </c>
      <c r="Z55" s="169">
        <v>0</v>
      </c>
      <c r="AA55" s="18">
        <v>0</v>
      </c>
      <c r="AB55" s="169">
        <v>0</v>
      </c>
      <c r="AC55" s="18">
        <v>0</v>
      </c>
      <c r="AD55" s="169">
        <v>0</v>
      </c>
      <c r="AE55" s="18">
        <v>0</v>
      </c>
      <c r="AF55" s="169">
        <v>46940543872</v>
      </c>
      <c r="AG55" s="18">
        <v>0</v>
      </c>
      <c r="AH55" s="169">
        <v>46940543872</v>
      </c>
      <c r="AI55" s="18">
        <v>0</v>
      </c>
      <c r="AJ55" s="169">
        <v>0</v>
      </c>
      <c r="AK55" s="18">
        <v>0</v>
      </c>
      <c r="AL55" s="169">
        <v>46940543872</v>
      </c>
      <c r="AM55" s="18">
        <v>0</v>
      </c>
      <c r="AN55" s="169">
        <v>0</v>
      </c>
      <c r="AO55" s="18">
        <v>0</v>
      </c>
      <c r="AP55" s="169">
        <v>0</v>
      </c>
      <c r="AQ55" s="18">
        <v>0</v>
      </c>
      <c r="AR55" s="169">
        <v>0</v>
      </c>
      <c r="AS55" s="187">
        <v>0</v>
      </c>
    </row>
    <row r="56" spans="1:45" x14ac:dyDescent="0.2">
      <c r="A56" s="318"/>
      <c r="B56" s="6" t="s">
        <v>113</v>
      </c>
      <c r="C56" s="186" t="s">
        <v>161</v>
      </c>
      <c r="D56" s="37">
        <v>67828532822</v>
      </c>
      <c r="E56" s="169">
        <v>0</v>
      </c>
      <c r="F56" s="18">
        <v>67828532822</v>
      </c>
      <c r="G56" s="169">
        <v>0</v>
      </c>
      <c r="H56" s="18">
        <v>0</v>
      </c>
      <c r="I56" s="169">
        <v>0</v>
      </c>
      <c r="J56" s="19">
        <v>67828532822</v>
      </c>
      <c r="K56" s="18">
        <v>355924780</v>
      </c>
      <c r="L56" s="169">
        <v>0</v>
      </c>
      <c r="M56" s="18">
        <v>355924780</v>
      </c>
      <c r="N56" s="169">
        <v>0</v>
      </c>
      <c r="O56" s="18">
        <v>0</v>
      </c>
      <c r="P56" s="169">
        <v>0</v>
      </c>
      <c r="Q56" s="18">
        <v>355924780</v>
      </c>
      <c r="R56" s="169">
        <v>0</v>
      </c>
      <c r="S56" s="18">
        <v>0</v>
      </c>
      <c r="T56" s="169">
        <v>0</v>
      </c>
      <c r="U56" s="18">
        <v>0</v>
      </c>
      <c r="V56" s="169">
        <v>0</v>
      </c>
      <c r="W56" s="18">
        <v>0</v>
      </c>
      <c r="X56" s="169">
        <v>0</v>
      </c>
      <c r="Y56" s="18">
        <v>0</v>
      </c>
      <c r="Z56" s="169">
        <v>0</v>
      </c>
      <c r="AA56" s="18">
        <v>0</v>
      </c>
      <c r="AB56" s="169">
        <v>0</v>
      </c>
      <c r="AC56" s="18">
        <v>0</v>
      </c>
      <c r="AD56" s="169">
        <v>0</v>
      </c>
      <c r="AE56" s="18">
        <v>0</v>
      </c>
      <c r="AF56" s="169">
        <v>67472608042</v>
      </c>
      <c r="AG56" s="18">
        <v>0</v>
      </c>
      <c r="AH56" s="169">
        <v>67472608042</v>
      </c>
      <c r="AI56" s="18">
        <v>0</v>
      </c>
      <c r="AJ56" s="169">
        <v>0</v>
      </c>
      <c r="AK56" s="18">
        <v>0</v>
      </c>
      <c r="AL56" s="169">
        <v>67472608042</v>
      </c>
      <c r="AM56" s="18">
        <v>0</v>
      </c>
      <c r="AN56" s="169">
        <v>0</v>
      </c>
      <c r="AO56" s="18">
        <v>0</v>
      </c>
      <c r="AP56" s="169">
        <v>0</v>
      </c>
      <c r="AQ56" s="18">
        <v>0</v>
      </c>
      <c r="AR56" s="169">
        <v>0</v>
      </c>
      <c r="AS56" s="187">
        <v>0</v>
      </c>
    </row>
    <row r="57" spans="1:45" x14ac:dyDescent="0.2">
      <c r="A57" s="318"/>
      <c r="B57" s="6" t="s">
        <v>114</v>
      </c>
      <c r="C57" s="186" t="s">
        <v>162</v>
      </c>
      <c r="D57" s="37">
        <v>23103528687</v>
      </c>
      <c r="E57" s="169">
        <v>0</v>
      </c>
      <c r="F57" s="18">
        <v>23103528687</v>
      </c>
      <c r="G57" s="169">
        <v>0</v>
      </c>
      <c r="H57" s="18">
        <v>0</v>
      </c>
      <c r="I57" s="169">
        <v>0</v>
      </c>
      <c r="J57" s="19">
        <v>23103528687</v>
      </c>
      <c r="K57" s="18">
        <v>486619676</v>
      </c>
      <c r="L57" s="169">
        <v>0</v>
      </c>
      <c r="M57" s="18">
        <v>486619676</v>
      </c>
      <c r="N57" s="169">
        <v>0</v>
      </c>
      <c r="O57" s="18">
        <v>0</v>
      </c>
      <c r="P57" s="169">
        <v>0</v>
      </c>
      <c r="Q57" s="18">
        <v>486619676</v>
      </c>
      <c r="R57" s="169">
        <v>0</v>
      </c>
      <c r="S57" s="18">
        <v>0</v>
      </c>
      <c r="T57" s="169">
        <v>0</v>
      </c>
      <c r="U57" s="18">
        <v>0</v>
      </c>
      <c r="V57" s="169">
        <v>0</v>
      </c>
      <c r="W57" s="18">
        <v>0</v>
      </c>
      <c r="X57" s="169">
        <v>0</v>
      </c>
      <c r="Y57" s="18">
        <v>0</v>
      </c>
      <c r="Z57" s="169">
        <v>0</v>
      </c>
      <c r="AA57" s="18">
        <v>0</v>
      </c>
      <c r="AB57" s="169">
        <v>0</v>
      </c>
      <c r="AC57" s="18">
        <v>0</v>
      </c>
      <c r="AD57" s="169">
        <v>0</v>
      </c>
      <c r="AE57" s="18">
        <v>0</v>
      </c>
      <c r="AF57" s="169">
        <v>22616909011</v>
      </c>
      <c r="AG57" s="18">
        <v>0</v>
      </c>
      <c r="AH57" s="169">
        <v>22616909011</v>
      </c>
      <c r="AI57" s="18">
        <v>0</v>
      </c>
      <c r="AJ57" s="169">
        <v>0</v>
      </c>
      <c r="AK57" s="18">
        <v>0</v>
      </c>
      <c r="AL57" s="169">
        <v>22616909011</v>
      </c>
      <c r="AM57" s="18">
        <v>0</v>
      </c>
      <c r="AN57" s="169">
        <v>0</v>
      </c>
      <c r="AO57" s="18">
        <v>0</v>
      </c>
      <c r="AP57" s="169">
        <v>0</v>
      </c>
      <c r="AQ57" s="18">
        <v>0</v>
      </c>
      <c r="AR57" s="169">
        <v>0</v>
      </c>
      <c r="AS57" s="187">
        <v>0</v>
      </c>
    </row>
    <row r="58" spans="1:45" x14ac:dyDescent="0.2">
      <c r="A58" s="318"/>
      <c r="B58" s="6" t="s">
        <v>115</v>
      </c>
      <c r="C58" s="186" t="s">
        <v>163</v>
      </c>
      <c r="D58" s="37">
        <v>59515211126</v>
      </c>
      <c r="E58" s="169">
        <v>0</v>
      </c>
      <c r="F58" s="18">
        <v>59515211126</v>
      </c>
      <c r="G58" s="169">
        <v>0</v>
      </c>
      <c r="H58" s="18">
        <v>0</v>
      </c>
      <c r="I58" s="169">
        <v>0</v>
      </c>
      <c r="J58" s="19">
        <v>59515211126</v>
      </c>
      <c r="K58" s="18">
        <v>263876881</v>
      </c>
      <c r="L58" s="169">
        <v>0</v>
      </c>
      <c r="M58" s="18">
        <v>263876881</v>
      </c>
      <c r="N58" s="169">
        <v>0</v>
      </c>
      <c r="O58" s="18">
        <v>0</v>
      </c>
      <c r="P58" s="169">
        <v>0</v>
      </c>
      <c r="Q58" s="18">
        <v>263876881</v>
      </c>
      <c r="R58" s="169">
        <v>0</v>
      </c>
      <c r="S58" s="18">
        <v>0</v>
      </c>
      <c r="T58" s="169">
        <v>0</v>
      </c>
      <c r="U58" s="18">
        <v>0</v>
      </c>
      <c r="V58" s="169">
        <v>0</v>
      </c>
      <c r="W58" s="18">
        <v>0</v>
      </c>
      <c r="X58" s="169">
        <v>0</v>
      </c>
      <c r="Y58" s="18">
        <v>0</v>
      </c>
      <c r="Z58" s="169">
        <v>0</v>
      </c>
      <c r="AA58" s="18">
        <v>0</v>
      </c>
      <c r="AB58" s="169">
        <v>0</v>
      </c>
      <c r="AC58" s="18">
        <v>0</v>
      </c>
      <c r="AD58" s="169">
        <v>0</v>
      </c>
      <c r="AE58" s="18">
        <v>0</v>
      </c>
      <c r="AF58" s="169">
        <v>59251334245</v>
      </c>
      <c r="AG58" s="18">
        <v>0</v>
      </c>
      <c r="AH58" s="169">
        <v>59251334245</v>
      </c>
      <c r="AI58" s="18">
        <v>0</v>
      </c>
      <c r="AJ58" s="169">
        <v>0</v>
      </c>
      <c r="AK58" s="18">
        <v>0</v>
      </c>
      <c r="AL58" s="169">
        <v>59251334245</v>
      </c>
      <c r="AM58" s="18">
        <v>0</v>
      </c>
      <c r="AN58" s="169">
        <v>0</v>
      </c>
      <c r="AO58" s="18">
        <v>0</v>
      </c>
      <c r="AP58" s="169">
        <v>0</v>
      </c>
      <c r="AQ58" s="18">
        <v>0</v>
      </c>
      <c r="AR58" s="169">
        <v>0</v>
      </c>
      <c r="AS58" s="187">
        <v>0</v>
      </c>
    </row>
    <row r="59" spans="1:45" x14ac:dyDescent="0.2">
      <c r="A59" s="318"/>
      <c r="B59" s="6" t="s">
        <v>116</v>
      </c>
      <c r="C59" s="186" t="s">
        <v>164</v>
      </c>
      <c r="D59" s="37">
        <v>102320587958</v>
      </c>
      <c r="E59" s="169">
        <v>0</v>
      </c>
      <c r="F59" s="18">
        <v>102320587958</v>
      </c>
      <c r="G59" s="169">
        <v>0</v>
      </c>
      <c r="H59" s="18">
        <v>0</v>
      </c>
      <c r="I59" s="169">
        <v>0</v>
      </c>
      <c r="J59" s="19">
        <v>102320587958</v>
      </c>
      <c r="K59" s="18">
        <v>570883413</v>
      </c>
      <c r="L59" s="169">
        <v>0</v>
      </c>
      <c r="M59" s="18">
        <v>570883413</v>
      </c>
      <c r="N59" s="169">
        <v>0</v>
      </c>
      <c r="O59" s="18">
        <v>0</v>
      </c>
      <c r="P59" s="169">
        <v>0</v>
      </c>
      <c r="Q59" s="18">
        <v>570883413</v>
      </c>
      <c r="R59" s="169">
        <v>0</v>
      </c>
      <c r="S59" s="18">
        <v>0</v>
      </c>
      <c r="T59" s="169">
        <v>0</v>
      </c>
      <c r="U59" s="18">
        <v>0</v>
      </c>
      <c r="V59" s="169">
        <v>0</v>
      </c>
      <c r="W59" s="18">
        <v>0</v>
      </c>
      <c r="X59" s="169">
        <v>0</v>
      </c>
      <c r="Y59" s="18">
        <v>0</v>
      </c>
      <c r="Z59" s="169">
        <v>0</v>
      </c>
      <c r="AA59" s="18">
        <v>0</v>
      </c>
      <c r="AB59" s="169">
        <v>0</v>
      </c>
      <c r="AC59" s="18">
        <v>0</v>
      </c>
      <c r="AD59" s="169">
        <v>0</v>
      </c>
      <c r="AE59" s="18">
        <v>0</v>
      </c>
      <c r="AF59" s="169">
        <v>101749704545</v>
      </c>
      <c r="AG59" s="18">
        <v>0</v>
      </c>
      <c r="AH59" s="169">
        <v>101749704545</v>
      </c>
      <c r="AI59" s="18">
        <v>0</v>
      </c>
      <c r="AJ59" s="169">
        <v>0</v>
      </c>
      <c r="AK59" s="18">
        <v>0</v>
      </c>
      <c r="AL59" s="169">
        <v>101749704545</v>
      </c>
      <c r="AM59" s="18">
        <v>0</v>
      </c>
      <c r="AN59" s="169">
        <v>0</v>
      </c>
      <c r="AO59" s="18">
        <v>0</v>
      </c>
      <c r="AP59" s="169">
        <v>0</v>
      </c>
      <c r="AQ59" s="18">
        <v>0</v>
      </c>
      <c r="AR59" s="169">
        <v>0</v>
      </c>
      <c r="AS59" s="187">
        <v>0</v>
      </c>
    </row>
    <row r="60" spans="1:45" x14ac:dyDescent="0.2">
      <c r="A60" s="318"/>
      <c r="B60" s="6" t="s">
        <v>117</v>
      </c>
      <c r="C60" s="186" t="s">
        <v>165</v>
      </c>
      <c r="D60" s="37">
        <v>22891897703</v>
      </c>
      <c r="E60" s="169">
        <v>0</v>
      </c>
      <c r="F60" s="18">
        <v>22891897703</v>
      </c>
      <c r="G60" s="169">
        <v>0</v>
      </c>
      <c r="H60" s="18">
        <v>0</v>
      </c>
      <c r="I60" s="169">
        <v>0</v>
      </c>
      <c r="J60" s="19">
        <v>22891897703</v>
      </c>
      <c r="K60" s="18">
        <v>1117529599</v>
      </c>
      <c r="L60" s="169">
        <v>0</v>
      </c>
      <c r="M60" s="18">
        <v>1117529599</v>
      </c>
      <c r="N60" s="169">
        <v>0</v>
      </c>
      <c r="O60" s="18">
        <v>0</v>
      </c>
      <c r="P60" s="169">
        <v>0</v>
      </c>
      <c r="Q60" s="18">
        <v>1117529599</v>
      </c>
      <c r="R60" s="169">
        <v>0</v>
      </c>
      <c r="S60" s="18">
        <v>0</v>
      </c>
      <c r="T60" s="169">
        <v>0</v>
      </c>
      <c r="U60" s="18">
        <v>0</v>
      </c>
      <c r="V60" s="169">
        <v>0</v>
      </c>
      <c r="W60" s="18">
        <v>0</v>
      </c>
      <c r="X60" s="169">
        <v>0</v>
      </c>
      <c r="Y60" s="18">
        <v>0</v>
      </c>
      <c r="Z60" s="169">
        <v>0</v>
      </c>
      <c r="AA60" s="18">
        <v>0</v>
      </c>
      <c r="AB60" s="169">
        <v>0</v>
      </c>
      <c r="AC60" s="18">
        <v>0</v>
      </c>
      <c r="AD60" s="169">
        <v>0</v>
      </c>
      <c r="AE60" s="18">
        <v>0</v>
      </c>
      <c r="AF60" s="169">
        <v>21774368104</v>
      </c>
      <c r="AG60" s="18">
        <v>0</v>
      </c>
      <c r="AH60" s="169">
        <v>21774368104</v>
      </c>
      <c r="AI60" s="18">
        <v>0</v>
      </c>
      <c r="AJ60" s="169">
        <v>0</v>
      </c>
      <c r="AK60" s="18">
        <v>0</v>
      </c>
      <c r="AL60" s="169">
        <v>21774368104</v>
      </c>
      <c r="AM60" s="18">
        <v>0</v>
      </c>
      <c r="AN60" s="169">
        <v>0</v>
      </c>
      <c r="AO60" s="18">
        <v>0</v>
      </c>
      <c r="AP60" s="169">
        <v>0</v>
      </c>
      <c r="AQ60" s="18">
        <v>0</v>
      </c>
      <c r="AR60" s="169">
        <v>0</v>
      </c>
      <c r="AS60" s="187">
        <v>0</v>
      </c>
    </row>
    <row r="61" spans="1:45" x14ac:dyDescent="0.2">
      <c r="A61" s="318"/>
      <c r="B61" s="6" t="s">
        <v>118</v>
      </c>
      <c r="C61" s="186" t="s">
        <v>166</v>
      </c>
      <c r="D61" s="37">
        <v>35519365585</v>
      </c>
      <c r="E61" s="169">
        <v>0</v>
      </c>
      <c r="F61" s="18">
        <v>35519365585</v>
      </c>
      <c r="G61" s="169">
        <v>0</v>
      </c>
      <c r="H61" s="18">
        <v>0</v>
      </c>
      <c r="I61" s="169">
        <v>0</v>
      </c>
      <c r="J61" s="19">
        <v>35519365585</v>
      </c>
      <c r="K61" s="18">
        <v>647570858</v>
      </c>
      <c r="L61" s="169">
        <v>0</v>
      </c>
      <c r="M61" s="18">
        <v>647570858</v>
      </c>
      <c r="N61" s="169">
        <v>0</v>
      </c>
      <c r="O61" s="18">
        <v>0</v>
      </c>
      <c r="P61" s="169">
        <v>0</v>
      </c>
      <c r="Q61" s="18">
        <v>647570858</v>
      </c>
      <c r="R61" s="169">
        <v>0</v>
      </c>
      <c r="S61" s="18">
        <v>0</v>
      </c>
      <c r="T61" s="169">
        <v>0</v>
      </c>
      <c r="U61" s="18">
        <v>0</v>
      </c>
      <c r="V61" s="169">
        <v>0</v>
      </c>
      <c r="W61" s="18">
        <v>0</v>
      </c>
      <c r="X61" s="169">
        <v>0</v>
      </c>
      <c r="Y61" s="18">
        <v>0</v>
      </c>
      <c r="Z61" s="169">
        <v>0</v>
      </c>
      <c r="AA61" s="18">
        <v>0</v>
      </c>
      <c r="AB61" s="169">
        <v>0</v>
      </c>
      <c r="AC61" s="18">
        <v>0</v>
      </c>
      <c r="AD61" s="169">
        <v>0</v>
      </c>
      <c r="AE61" s="18">
        <v>0</v>
      </c>
      <c r="AF61" s="169">
        <v>34871794727</v>
      </c>
      <c r="AG61" s="18">
        <v>0</v>
      </c>
      <c r="AH61" s="169">
        <v>34871794727</v>
      </c>
      <c r="AI61" s="18">
        <v>0</v>
      </c>
      <c r="AJ61" s="169">
        <v>0</v>
      </c>
      <c r="AK61" s="18">
        <v>0</v>
      </c>
      <c r="AL61" s="169">
        <v>34871794727</v>
      </c>
      <c r="AM61" s="18">
        <v>0</v>
      </c>
      <c r="AN61" s="169">
        <v>0</v>
      </c>
      <c r="AO61" s="18">
        <v>0</v>
      </c>
      <c r="AP61" s="169">
        <v>0</v>
      </c>
      <c r="AQ61" s="18">
        <v>0</v>
      </c>
      <c r="AR61" s="169">
        <v>0</v>
      </c>
      <c r="AS61" s="187">
        <v>0</v>
      </c>
    </row>
    <row r="62" spans="1:45" x14ac:dyDescent="0.2">
      <c r="A62" s="318"/>
      <c r="B62" s="6" t="s">
        <v>119</v>
      </c>
      <c r="C62" s="186" t="s">
        <v>167</v>
      </c>
      <c r="D62" s="37">
        <v>22616486794.459999</v>
      </c>
      <c r="E62" s="169">
        <v>0</v>
      </c>
      <c r="F62" s="18">
        <v>22616486794.459999</v>
      </c>
      <c r="G62" s="169">
        <v>0</v>
      </c>
      <c r="H62" s="18">
        <v>0</v>
      </c>
      <c r="I62" s="169">
        <v>0</v>
      </c>
      <c r="J62" s="19">
        <v>22616486794.459999</v>
      </c>
      <c r="K62" s="18">
        <v>980690455.5</v>
      </c>
      <c r="L62" s="169">
        <v>0</v>
      </c>
      <c r="M62" s="18">
        <v>980690455.5</v>
      </c>
      <c r="N62" s="169">
        <v>0</v>
      </c>
      <c r="O62" s="18">
        <v>0</v>
      </c>
      <c r="P62" s="169">
        <v>0</v>
      </c>
      <c r="Q62" s="18">
        <v>980690455.5</v>
      </c>
      <c r="R62" s="169">
        <v>0</v>
      </c>
      <c r="S62" s="18">
        <v>0</v>
      </c>
      <c r="T62" s="169">
        <v>0</v>
      </c>
      <c r="U62" s="18">
        <v>0</v>
      </c>
      <c r="V62" s="169">
        <v>0</v>
      </c>
      <c r="W62" s="18">
        <v>0</v>
      </c>
      <c r="X62" s="169">
        <v>0</v>
      </c>
      <c r="Y62" s="18">
        <v>0</v>
      </c>
      <c r="Z62" s="169">
        <v>0</v>
      </c>
      <c r="AA62" s="18">
        <v>0</v>
      </c>
      <c r="AB62" s="169">
        <v>0</v>
      </c>
      <c r="AC62" s="18">
        <v>0</v>
      </c>
      <c r="AD62" s="169">
        <v>0</v>
      </c>
      <c r="AE62" s="18">
        <v>0</v>
      </c>
      <c r="AF62" s="169">
        <v>21635796338.959999</v>
      </c>
      <c r="AG62" s="18">
        <v>0</v>
      </c>
      <c r="AH62" s="169">
        <v>21635796338.959999</v>
      </c>
      <c r="AI62" s="18">
        <v>0</v>
      </c>
      <c r="AJ62" s="169">
        <v>0</v>
      </c>
      <c r="AK62" s="18">
        <v>0</v>
      </c>
      <c r="AL62" s="169">
        <v>21635796338.959999</v>
      </c>
      <c r="AM62" s="18">
        <v>0</v>
      </c>
      <c r="AN62" s="169">
        <v>0</v>
      </c>
      <c r="AO62" s="18">
        <v>0</v>
      </c>
      <c r="AP62" s="169">
        <v>0</v>
      </c>
      <c r="AQ62" s="18">
        <v>0</v>
      </c>
      <c r="AR62" s="169">
        <v>0</v>
      </c>
      <c r="AS62" s="187">
        <v>0</v>
      </c>
    </row>
    <row r="63" spans="1:45" x14ac:dyDescent="0.2">
      <c r="A63" s="318"/>
      <c r="B63" s="6" t="s">
        <v>120</v>
      </c>
      <c r="C63" s="186" t="s">
        <v>168</v>
      </c>
      <c r="D63" s="37">
        <v>12578374175</v>
      </c>
      <c r="E63" s="169">
        <v>0</v>
      </c>
      <c r="F63" s="18">
        <v>12578374175</v>
      </c>
      <c r="G63" s="169">
        <v>0</v>
      </c>
      <c r="H63" s="18">
        <v>0</v>
      </c>
      <c r="I63" s="169">
        <v>0</v>
      </c>
      <c r="J63" s="19">
        <v>12578374175</v>
      </c>
      <c r="K63" s="18">
        <v>568291684</v>
      </c>
      <c r="L63" s="169">
        <v>0</v>
      </c>
      <c r="M63" s="18">
        <v>568291684</v>
      </c>
      <c r="N63" s="169">
        <v>0</v>
      </c>
      <c r="O63" s="18">
        <v>0</v>
      </c>
      <c r="P63" s="169">
        <v>0</v>
      </c>
      <c r="Q63" s="18">
        <v>568291684</v>
      </c>
      <c r="R63" s="169">
        <v>0</v>
      </c>
      <c r="S63" s="18">
        <v>0</v>
      </c>
      <c r="T63" s="169">
        <v>0</v>
      </c>
      <c r="U63" s="18">
        <v>0</v>
      </c>
      <c r="V63" s="169">
        <v>0</v>
      </c>
      <c r="W63" s="18">
        <v>0</v>
      </c>
      <c r="X63" s="169">
        <v>0</v>
      </c>
      <c r="Y63" s="18">
        <v>0</v>
      </c>
      <c r="Z63" s="169">
        <v>0</v>
      </c>
      <c r="AA63" s="18">
        <v>0</v>
      </c>
      <c r="AB63" s="169">
        <v>0</v>
      </c>
      <c r="AC63" s="18">
        <v>0</v>
      </c>
      <c r="AD63" s="169">
        <v>0</v>
      </c>
      <c r="AE63" s="18">
        <v>0</v>
      </c>
      <c r="AF63" s="169">
        <v>12010082491</v>
      </c>
      <c r="AG63" s="18">
        <v>0</v>
      </c>
      <c r="AH63" s="169">
        <v>12010082491</v>
      </c>
      <c r="AI63" s="18">
        <v>0</v>
      </c>
      <c r="AJ63" s="169">
        <v>0</v>
      </c>
      <c r="AK63" s="18">
        <v>0</v>
      </c>
      <c r="AL63" s="169">
        <v>12010082491</v>
      </c>
      <c r="AM63" s="18">
        <v>0</v>
      </c>
      <c r="AN63" s="169">
        <v>0</v>
      </c>
      <c r="AO63" s="18">
        <v>0</v>
      </c>
      <c r="AP63" s="169">
        <v>0</v>
      </c>
      <c r="AQ63" s="18">
        <v>0</v>
      </c>
      <c r="AR63" s="169">
        <v>0</v>
      </c>
      <c r="AS63" s="187">
        <v>0</v>
      </c>
    </row>
    <row r="64" spans="1:45" x14ac:dyDescent="0.2">
      <c r="A64" s="318"/>
      <c r="B64" s="6" t="s">
        <v>121</v>
      </c>
      <c r="C64" s="186" t="s">
        <v>169</v>
      </c>
      <c r="D64" s="37">
        <v>34006110117</v>
      </c>
      <c r="E64" s="169">
        <v>0</v>
      </c>
      <c r="F64" s="18">
        <v>34006110117</v>
      </c>
      <c r="G64" s="169">
        <v>0</v>
      </c>
      <c r="H64" s="18">
        <v>0</v>
      </c>
      <c r="I64" s="169">
        <v>0</v>
      </c>
      <c r="J64" s="19">
        <v>34006110117</v>
      </c>
      <c r="K64" s="18">
        <v>603251986</v>
      </c>
      <c r="L64" s="169">
        <v>0</v>
      </c>
      <c r="M64" s="18">
        <v>603251986</v>
      </c>
      <c r="N64" s="169">
        <v>0</v>
      </c>
      <c r="O64" s="18">
        <v>0</v>
      </c>
      <c r="P64" s="169">
        <v>0</v>
      </c>
      <c r="Q64" s="18">
        <v>603251986</v>
      </c>
      <c r="R64" s="169">
        <v>0</v>
      </c>
      <c r="S64" s="18">
        <v>0</v>
      </c>
      <c r="T64" s="169">
        <v>0</v>
      </c>
      <c r="U64" s="18">
        <v>0</v>
      </c>
      <c r="V64" s="169">
        <v>0</v>
      </c>
      <c r="W64" s="18">
        <v>0</v>
      </c>
      <c r="X64" s="169">
        <v>0</v>
      </c>
      <c r="Y64" s="18">
        <v>0</v>
      </c>
      <c r="Z64" s="169">
        <v>0</v>
      </c>
      <c r="AA64" s="18">
        <v>0</v>
      </c>
      <c r="AB64" s="169">
        <v>0</v>
      </c>
      <c r="AC64" s="18">
        <v>0</v>
      </c>
      <c r="AD64" s="169">
        <v>0</v>
      </c>
      <c r="AE64" s="18">
        <v>0</v>
      </c>
      <c r="AF64" s="169">
        <v>33402858131</v>
      </c>
      <c r="AG64" s="18">
        <v>0</v>
      </c>
      <c r="AH64" s="169">
        <v>33402858131</v>
      </c>
      <c r="AI64" s="18">
        <v>0</v>
      </c>
      <c r="AJ64" s="169">
        <v>0</v>
      </c>
      <c r="AK64" s="18">
        <v>0</v>
      </c>
      <c r="AL64" s="169">
        <v>33402858131</v>
      </c>
      <c r="AM64" s="18">
        <v>0</v>
      </c>
      <c r="AN64" s="169">
        <v>0</v>
      </c>
      <c r="AO64" s="18">
        <v>0</v>
      </c>
      <c r="AP64" s="169">
        <v>0</v>
      </c>
      <c r="AQ64" s="18">
        <v>0</v>
      </c>
      <c r="AR64" s="169">
        <v>0</v>
      </c>
      <c r="AS64" s="187">
        <v>0</v>
      </c>
    </row>
    <row r="65" spans="1:71" x14ac:dyDescent="0.2">
      <c r="A65" s="318"/>
      <c r="B65" s="6" t="s">
        <v>122</v>
      </c>
      <c r="C65" s="186" t="s">
        <v>170</v>
      </c>
      <c r="D65" s="37">
        <v>22310309104</v>
      </c>
      <c r="E65" s="169">
        <v>0</v>
      </c>
      <c r="F65" s="18">
        <v>22310309104</v>
      </c>
      <c r="G65" s="169">
        <v>0</v>
      </c>
      <c r="H65" s="18">
        <v>0</v>
      </c>
      <c r="I65" s="169">
        <v>0</v>
      </c>
      <c r="J65" s="19">
        <v>22310309104</v>
      </c>
      <c r="K65" s="18">
        <v>717497750</v>
      </c>
      <c r="L65" s="169">
        <v>0</v>
      </c>
      <c r="M65" s="18">
        <v>717497750</v>
      </c>
      <c r="N65" s="169">
        <v>0</v>
      </c>
      <c r="O65" s="18">
        <v>0</v>
      </c>
      <c r="P65" s="169">
        <v>0</v>
      </c>
      <c r="Q65" s="18">
        <v>717497750</v>
      </c>
      <c r="R65" s="169">
        <v>0</v>
      </c>
      <c r="S65" s="18">
        <v>0</v>
      </c>
      <c r="T65" s="169">
        <v>0</v>
      </c>
      <c r="U65" s="18">
        <v>0</v>
      </c>
      <c r="V65" s="169">
        <v>0</v>
      </c>
      <c r="W65" s="18">
        <v>0</v>
      </c>
      <c r="X65" s="169">
        <v>0</v>
      </c>
      <c r="Y65" s="18">
        <v>0</v>
      </c>
      <c r="Z65" s="169">
        <v>0</v>
      </c>
      <c r="AA65" s="18">
        <v>0</v>
      </c>
      <c r="AB65" s="169">
        <v>0</v>
      </c>
      <c r="AC65" s="18">
        <v>0</v>
      </c>
      <c r="AD65" s="169">
        <v>0</v>
      </c>
      <c r="AE65" s="18">
        <v>0</v>
      </c>
      <c r="AF65" s="169">
        <v>21592811354</v>
      </c>
      <c r="AG65" s="18">
        <v>0</v>
      </c>
      <c r="AH65" s="169">
        <v>21592811354</v>
      </c>
      <c r="AI65" s="18">
        <v>0</v>
      </c>
      <c r="AJ65" s="169">
        <v>0</v>
      </c>
      <c r="AK65" s="18">
        <v>0</v>
      </c>
      <c r="AL65" s="169">
        <v>21592811354</v>
      </c>
      <c r="AM65" s="18">
        <v>0</v>
      </c>
      <c r="AN65" s="169">
        <v>0</v>
      </c>
      <c r="AO65" s="18">
        <v>0</v>
      </c>
      <c r="AP65" s="169">
        <v>0</v>
      </c>
      <c r="AQ65" s="18">
        <v>0</v>
      </c>
      <c r="AR65" s="169">
        <v>0</v>
      </c>
      <c r="AS65" s="187">
        <v>0</v>
      </c>
    </row>
    <row r="66" spans="1:71" x14ac:dyDescent="0.2">
      <c r="A66" s="318"/>
      <c r="B66" s="6" t="s">
        <v>123</v>
      </c>
      <c r="C66" s="186" t="s">
        <v>171</v>
      </c>
      <c r="D66" s="37">
        <v>15687962878.5</v>
      </c>
      <c r="E66" s="169">
        <v>0</v>
      </c>
      <c r="F66" s="18">
        <v>15687962878.5</v>
      </c>
      <c r="G66" s="169">
        <v>0</v>
      </c>
      <c r="H66" s="18">
        <v>0</v>
      </c>
      <c r="I66" s="169">
        <v>0</v>
      </c>
      <c r="J66" s="19">
        <v>15687962878.5</v>
      </c>
      <c r="K66" s="18">
        <v>189732975</v>
      </c>
      <c r="L66" s="169">
        <v>0</v>
      </c>
      <c r="M66" s="18">
        <v>189732975</v>
      </c>
      <c r="N66" s="169">
        <v>0</v>
      </c>
      <c r="O66" s="18">
        <v>0</v>
      </c>
      <c r="P66" s="169">
        <v>0</v>
      </c>
      <c r="Q66" s="18">
        <v>189732975</v>
      </c>
      <c r="R66" s="169">
        <v>0</v>
      </c>
      <c r="S66" s="18">
        <v>0</v>
      </c>
      <c r="T66" s="169">
        <v>0</v>
      </c>
      <c r="U66" s="18">
        <v>0</v>
      </c>
      <c r="V66" s="169">
        <v>0</v>
      </c>
      <c r="W66" s="18">
        <v>0</v>
      </c>
      <c r="X66" s="169">
        <v>0</v>
      </c>
      <c r="Y66" s="18">
        <v>0</v>
      </c>
      <c r="Z66" s="169">
        <v>0</v>
      </c>
      <c r="AA66" s="18">
        <v>0</v>
      </c>
      <c r="AB66" s="169">
        <v>0</v>
      </c>
      <c r="AC66" s="18">
        <v>0</v>
      </c>
      <c r="AD66" s="169">
        <v>0</v>
      </c>
      <c r="AE66" s="18">
        <v>0</v>
      </c>
      <c r="AF66" s="169">
        <v>15498229903.5</v>
      </c>
      <c r="AG66" s="18">
        <v>0</v>
      </c>
      <c r="AH66" s="169">
        <v>15498229903.5</v>
      </c>
      <c r="AI66" s="18">
        <v>0</v>
      </c>
      <c r="AJ66" s="169">
        <v>0</v>
      </c>
      <c r="AK66" s="18">
        <v>0</v>
      </c>
      <c r="AL66" s="169">
        <v>15498229903.5</v>
      </c>
      <c r="AM66" s="18">
        <v>0</v>
      </c>
      <c r="AN66" s="169">
        <v>0</v>
      </c>
      <c r="AO66" s="18">
        <v>0</v>
      </c>
      <c r="AP66" s="169">
        <v>0</v>
      </c>
      <c r="AQ66" s="18">
        <v>0</v>
      </c>
      <c r="AR66" s="169">
        <v>0</v>
      </c>
      <c r="AS66" s="187">
        <v>0</v>
      </c>
    </row>
    <row r="67" spans="1:71" x14ac:dyDescent="0.2">
      <c r="A67" s="318"/>
      <c r="B67" s="6" t="s">
        <v>124</v>
      </c>
      <c r="C67" s="186" t="s">
        <v>172</v>
      </c>
      <c r="D67" s="37">
        <v>20424189025.200001</v>
      </c>
      <c r="E67" s="169">
        <v>0</v>
      </c>
      <c r="F67" s="18">
        <v>20424189025.200001</v>
      </c>
      <c r="G67" s="169">
        <v>0</v>
      </c>
      <c r="H67" s="18">
        <v>0</v>
      </c>
      <c r="I67" s="169">
        <v>0</v>
      </c>
      <c r="J67" s="19">
        <v>20424189025.200001</v>
      </c>
      <c r="K67" s="18">
        <v>315547802</v>
      </c>
      <c r="L67" s="169">
        <v>0</v>
      </c>
      <c r="M67" s="18">
        <v>315547802</v>
      </c>
      <c r="N67" s="169">
        <v>0</v>
      </c>
      <c r="O67" s="18">
        <v>0</v>
      </c>
      <c r="P67" s="169">
        <v>0</v>
      </c>
      <c r="Q67" s="18">
        <v>315547802</v>
      </c>
      <c r="R67" s="169">
        <v>0</v>
      </c>
      <c r="S67" s="18">
        <v>0</v>
      </c>
      <c r="T67" s="169">
        <v>0</v>
      </c>
      <c r="U67" s="18">
        <v>0</v>
      </c>
      <c r="V67" s="169">
        <v>0</v>
      </c>
      <c r="W67" s="18">
        <v>0</v>
      </c>
      <c r="X67" s="169">
        <v>0</v>
      </c>
      <c r="Y67" s="18">
        <v>0</v>
      </c>
      <c r="Z67" s="169">
        <v>0</v>
      </c>
      <c r="AA67" s="18">
        <v>0</v>
      </c>
      <c r="AB67" s="169">
        <v>0</v>
      </c>
      <c r="AC67" s="18">
        <v>0</v>
      </c>
      <c r="AD67" s="169">
        <v>0</v>
      </c>
      <c r="AE67" s="18">
        <v>0</v>
      </c>
      <c r="AF67" s="169">
        <v>20108641223.200001</v>
      </c>
      <c r="AG67" s="18">
        <v>0</v>
      </c>
      <c r="AH67" s="169">
        <v>20108641223.200001</v>
      </c>
      <c r="AI67" s="18">
        <v>0</v>
      </c>
      <c r="AJ67" s="169">
        <v>0</v>
      </c>
      <c r="AK67" s="18">
        <v>0</v>
      </c>
      <c r="AL67" s="169">
        <v>20108641223.200001</v>
      </c>
      <c r="AM67" s="18">
        <v>0</v>
      </c>
      <c r="AN67" s="169">
        <v>0</v>
      </c>
      <c r="AO67" s="18">
        <v>0</v>
      </c>
      <c r="AP67" s="169">
        <v>0</v>
      </c>
      <c r="AQ67" s="18">
        <v>0</v>
      </c>
      <c r="AR67" s="169">
        <v>0</v>
      </c>
      <c r="AS67" s="187">
        <v>0</v>
      </c>
    </row>
    <row r="68" spans="1:71" x14ac:dyDescent="0.2">
      <c r="A68" s="318"/>
      <c r="B68" s="6" t="s">
        <v>125</v>
      </c>
      <c r="C68" s="186" t="s">
        <v>173</v>
      </c>
      <c r="D68" s="37">
        <v>12213898749</v>
      </c>
      <c r="E68" s="169">
        <v>0</v>
      </c>
      <c r="F68" s="18">
        <v>12213898749</v>
      </c>
      <c r="G68" s="169">
        <v>0</v>
      </c>
      <c r="H68" s="18">
        <v>0</v>
      </c>
      <c r="I68" s="169">
        <v>0</v>
      </c>
      <c r="J68" s="19">
        <v>12213898749</v>
      </c>
      <c r="K68" s="18">
        <v>532287327</v>
      </c>
      <c r="L68" s="169">
        <v>0</v>
      </c>
      <c r="M68" s="18">
        <v>532287327</v>
      </c>
      <c r="N68" s="169">
        <v>0</v>
      </c>
      <c r="O68" s="18">
        <v>0</v>
      </c>
      <c r="P68" s="169">
        <v>0</v>
      </c>
      <c r="Q68" s="18">
        <v>532287327</v>
      </c>
      <c r="R68" s="169">
        <v>0</v>
      </c>
      <c r="S68" s="18">
        <v>0</v>
      </c>
      <c r="T68" s="169">
        <v>0</v>
      </c>
      <c r="U68" s="18">
        <v>0</v>
      </c>
      <c r="V68" s="169">
        <v>0</v>
      </c>
      <c r="W68" s="18">
        <v>0</v>
      </c>
      <c r="X68" s="169">
        <v>0</v>
      </c>
      <c r="Y68" s="18">
        <v>0</v>
      </c>
      <c r="Z68" s="169">
        <v>0</v>
      </c>
      <c r="AA68" s="18">
        <v>0</v>
      </c>
      <c r="AB68" s="169">
        <v>0</v>
      </c>
      <c r="AC68" s="18">
        <v>0</v>
      </c>
      <c r="AD68" s="169">
        <v>0</v>
      </c>
      <c r="AE68" s="18">
        <v>0</v>
      </c>
      <c r="AF68" s="169">
        <v>11681611422</v>
      </c>
      <c r="AG68" s="18">
        <v>0</v>
      </c>
      <c r="AH68" s="169">
        <v>11681611422</v>
      </c>
      <c r="AI68" s="18">
        <v>0</v>
      </c>
      <c r="AJ68" s="169">
        <v>0</v>
      </c>
      <c r="AK68" s="18">
        <v>0</v>
      </c>
      <c r="AL68" s="169">
        <v>11681611422</v>
      </c>
      <c r="AM68" s="18">
        <v>0</v>
      </c>
      <c r="AN68" s="169">
        <v>0</v>
      </c>
      <c r="AO68" s="18">
        <v>0</v>
      </c>
      <c r="AP68" s="169">
        <v>0</v>
      </c>
      <c r="AQ68" s="18">
        <v>0</v>
      </c>
      <c r="AR68" s="169">
        <v>0</v>
      </c>
      <c r="AS68" s="187">
        <v>0</v>
      </c>
    </row>
    <row r="69" spans="1:71" x14ac:dyDescent="0.2">
      <c r="A69" s="318"/>
      <c r="B69" s="6" t="s">
        <v>126</v>
      </c>
      <c r="C69" s="186" t="s">
        <v>174</v>
      </c>
      <c r="D69" s="37">
        <v>54768484602.209999</v>
      </c>
      <c r="E69" s="169">
        <v>0</v>
      </c>
      <c r="F69" s="18">
        <v>54768484602.209999</v>
      </c>
      <c r="G69" s="169">
        <v>0</v>
      </c>
      <c r="H69" s="18">
        <v>0</v>
      </c>
      <c r="I69" s="169">
        <v>0</v>
      </c>
      <c r="J69" s="19">
        <v>54768484602.209999</v>
      </c>
      <c r="K69" s="18">
        <v>261776738.78</v>
      </c>
      <c r="L69" s="169">
        <v>0</v>
      </c>
      <c r="M69" s="18">
        <v>261776738.78</v>
      </c>
      <c r="N69" s="169">
        <v>0</v>
      </c>
      <c r="O69" s="18">
        <v>0</v>
      </c>
      <c r="P69" s="169">
        <v>0</v>
      </c>
      <c r="Q69" s="18">
        <v>261776738.78</v>
      </c>
      <c r="R69" s="169">
        <v>0</v>
      </c>
      <c r="S69" s="18">
        <v>0</v>
      </c>
      <c r="T69" s="169">
        <v>0</v>
      </c>
      <c r="U69" s="18">
        <v>0</v>
      </c>
      <c r="V69" s="169">
        <v>0</v>
      </c>
      <c r="W69" s="18">
        <v>0</v>
      </c>
      <c r="X69" s="169">
        <v>0</v>
      </c>
      <c r="Y69" s="18">
        <v>0</v>
      </c>
      <c r="Z69" s="169">
        <v>0</v>
      </c>
      <c r="AA69" s="18">
        <v>0</v>
      </c>
      <c r="AB69" s="169">
        <v>0</v>
      </c>
      <c r="AC69" s="18">
        <v>0</v>
      </c>
      <c r="AD69" s="169">
        <v>0</v>
      </c>
      <c r="AE69" s="18">
        <v>0</v>
      </c>
      <c r="AF69" s="169">
        <v>54506707863.43</v>
      </c>
      <c r="AG69" s="18">
        <v>0</v>
      </c>
      <c r="AH69" s="169">
        <v>54506707863.43</v>
      </c>
      <c r="AI69" s="18">
        <v>0</v>
      </c>
      <c r="AJ69" s="169">
        <v>0</v>
      </c>
      <c r="AK69" s="18">
        <v>0</v>
      </c>
      <c r="AL69" s="169">
        <v>54506707863.43</v>
      </c>
      <c r="AM69" s="18">
        <v>0</v>
      </c>
      <c r="AN69" s="169">
        <v>0</v>
      </c>
      <c r="AO69" s="18">
        <v>0</v>
      </c>
      <c r="AP69" s="169">
        <v>0</v>
      </c>
      <c r="AQ69" s="18">
        <v>0</v>
      </c>
      <c r="AR69" s="169">
        <v>0</v>
      </c>
      <c r="AS69" s="187">
        <v>0</v>
      </c>
    </row>
    <row r="70" spans="1:71" x14ac:dyDescent="0.2">
      <c r="A70" s="318"/>
      <c r="B70" s="6" t="s">
        <v>127</v>
      </c>
      <c r="C70" s="186" t="s">
        <v>175</v>
      </c>
      <c r="D70" s="37">
        <v>137770029026</v>
      </c>
      <c r="E70" s="169">
        <v>0</v>
      </c>
      <c r="F70" s="18">
        <v>137770029026</v>
      </c>
      <c r="G70" s="169">
        <v>0</v>
      </c>
      <c r="H70" s="18">
        <v>0</v>
      </c>
      <c r="I70" s="169">
        <v>0</v>
      </c>
      <c r="J70" s="19">
        <v>137770029026</v>
      </c>
      <c r="K70" s="18">
        <v>347919923</v>
      </c>
      <c r="L70" s="169">
        <v>0</v>
      </c>
      <c r="M70" s="18">
        <v>347919923</v>
      </c>
      <c r="N70" s="169">
        <v>0</v>
      </c>
      <c r="O70" s="18">
        <v>0</v>
      </c>
      <c r="P70" s="169">
        <v>0</v>
      </c>
      <c r="Q70" s="18">
        <v>347919923</v>
      </c>
      <c r="R70" s="169">
        <v>0</v>
      </c>
      <c r="S70" s="18">
        <v>0</v>
      </c>
      <c r="T70" s="169">
        <v>0</v>
      </c>
      <c r="U70" s="18">
        <v>0</v>
      </c>
      <c r="V70" s="169">
        <v>0</v>
      </c>
      <c r="W70" s="18">
        <v>0</v>
      </c>
      <c r="X70" s="169">
        <v>0</v>
      </c>
      <c r="Y70" s="18">
        <v>0</v>
      </c>
      <c r="Z70" s="169">
        <v>0</v>
      </c>
      <c r="AA70" s="18">
        <v>0</v>
      </c>
      <c r="AB70" s="169">
        <v>0</v>
      </c>
      <c r="AC70" s="18">
        <v>0</v>
      </c>
      <c r="AD70" s="169">
        <v>0</v>
      </c>
      <c r="AE70" s="18">
        <v>0</v>
      </c>
      <c r="AF70" s="169">
        <v>137422109103</v>
      </c>
      <c r="AG70" s="18">
        <v>0</v>
      </c>
      <c r="AH70" s="169">
        <v>137422109103</v>
      </c>
      <c r="AI70" s="18">
        <v>0</v>
      </c>
      <c r="AJ70" s="169">
        <v>0</v>
      </c>
      <c r="AK70" s="18">
        <v>0</v>
      </c>
      <c r="AL70" s="169">
        <v>137422109103</v>
      </c>
      <c r="AM70" s="18">
        <v>0</v>
      </c>
      <c r="AN70" s="169">
        <v>0</v>
      </c>
      <c r="AO70" s="18">
        <v>0</v>
      </c>
      <c r="AP70" s="169">
        <v>0</v>
      </c>
      <c r="AQ70" s="18">
        <v>0</v>
      </c>
      <c r="AR70" s="169">
        <v>0</v>
      </c>
      <c r="AS70" s="187">
        <v>0</v>
      </c>
    </row>
    <row r="71" spans="1:71" ht="13.5" thickBot="1" x14ac:dyDescent="0.25">
      <c r="A71" s="319"/>
      <c r="B71" s="6" t="s">
        <v>128</v>
      </c>
      <c r="C71" s="186" t="s">
        <v>176</v>
      </c>
      <c r="D71" s="37">
        <v>16569080671</v>
      </c>
      <c r="E71" s="169">
        <v>0</v>
      </c>
      <c r="F71" s="18">
        <v>16569080671</v>
      </c>
      <c r="G71" s="169">
        <v>0</v>
      </c>
      <c r="H71" s="18">
        <v>0</v>
      </c>
      <c r="I71" s="169">
        <v>0</v>
      </c>
      <c r="J71" s="19">
        <v>16569080671</v>
      </c>
      <c r="K71" s="18">
        <v>609268133</v>
      </c>
      <c r="L71" s="169">
        <v>0</v>
      </c>
      <c r="M71" s="18">
        <v>609268133</v>
      </c>
      <c r="N71" s="169">
        <v>0</v>
      </c>
      <c r="O71" s="18">
        <v>0</v>
      </c>
      <c r="P71" s="169">
        <v>0</v>
      </c>
      <c r="Q71" s="18">
        <v>609268133</v>
      </c>
      <c r="R71" s="169">
        <v>0</v>
      </c>
      <c r="S71" s="18">
        <v>0</v>
      </c>
      <c r="T71" s="169">
        <v>0</v>
      </c>
      <c r="U71" s="18">
        <v>0</v>
      </c>
      <c r="V71" s="169">
        <v>0</v>
      </c>
      <c r="W71" s="18">
        <v>0</v>
      </c>
      <c r="X71" s="169">
        <v>0</v>
      </c>
      <c r="Y71" s="18">
        <v>0</v>
      </c>
      <c r="Z71" s="169">
        <v>0</v>
      </c>
      <c r="AA71" s="18">
        <v>0</v>
      </c>
      <c r="AB71" s="169">
        <v>0</v>
      </c>
      <c r="AC71" s="18">
        <v>0</v>
      </c>
      <c r="AD71" s="169">
        <v>0</v>
      </c>
      <c r="AE71" s="18">
        <v>0</v>
      </c>
      <c r="AF71" s="169">
        <v>15959812538</v>
      </c>
      <c r="AG71" s="18">
        <v>0</v>
      </c>
      <c r="AH71" s="169">
        <v>15959812538</v>
      </c>
      <c r="AI71" s="18">
        <v>0</v>
      </c>
      <c r="AJ71" s="169">
        <v>0</v>
      </c>
      <c r="AK71" s="18">
        <v>0</v>
      </c>
      <c r="AL71" s="169">
        <v>15959812538</v>
      </c>
      <c r="AM71" s="18">
        <v>0</v>
      </c>
      <c r="AN71" s="169">
        <v>0</v>
      </c>
      <c r="AO71" s="18">
        <v>0</v>
      </c>
      <c r="AP71" s="169">
        <v>0</v>
      </c>
      <c r="AQ71" s="18">
        <v>0</v>
      </c>
      <c r="AR71" s="169">
        <v>0</v>
      </c>
      <c r="AS71" s="187">
        <v>0</v>
      </c>
    </row>
    <row r="72" spans="1:71" ht="37.5" customHeight="1" thickBot="1" x14ac:dyDescent="0.25">
      <c r="A72" s="38" t="s">
        <v>129</v>
      </c>
      <c r="B72" s="39"/>
      <c r="C72" s="194"/>
      <c r="D72" s="40">
        <v>764087184015.43994</v>
      </c>
      <c r="E72" s="173">
        <v>0</v>
      </c>
      <c r="F72" s="41">
        <v>764087184015.43994</v>
      </c>
      <c r="G72" s="173">
        <v>0</v>
      </c>
      <c r="H72" s="41">
        <v>0</v>
      </c>
      <c r="I72" s="173">
        <v>0</v>
      </c>
      <c r="J72" s="42">
        <v>764087184015.43994</v>
      </c>
      <c r="K72" s="41">
        <v>10167665340.750002</v>
      </c>
      <c r="L72" s="173">
        <v>0</v>
      </c>
      <c r="M72" s="41">
        <v>10167665340.750002</v>
      </c>
      <c r="N72" s="173">
        <v>0</v>
      </c>
      <c r="O72" s="41">
        <v>0</v>
      </c>
      <c r="P72" s="173">
        <v>0</v>
      </c>
      <c r="Q72" s="41">
        <v>10167665340.750002</v>
      </c>
      <c r="R72" s="173">
        <v>0</v>
      </c>
      <c r="S72" s="41">
        <v>0</v>
      </c>
      <c r="T72" s="173">
        <v>0</v>
      </c>
      <c r="U72" s="41">
        <v>0</v>
      </c>
      <c r="V72" s="173">
        <v>0</v>
      </c>
      <c r="W72" s="41">
        <v>0</v>
      </c>
      <c r="X72" s="173">
        <v>0</v>
      </c>
      <c r="Y72" s="41">
        <v>0</v>
      </c>
      <c r="Z72" s="173">
        <v>0</v>
      </c>
      <c r="AA72" s="41">
        <v>0</v>
      </c>
      <c r="AB72" s="173">
        <v>0</v>
      </c>
      <c r="AC72" s="41">
        <v>0</v>
      </c>
      <c r="AD72" s="173">
        <v>0</v>
      </c>
      <c r="AE72" s="41">
        <v>0</v>
      </c>
      <c r="AF72" s="173">
        <v>753919518674.69006</v>
      </c>
      <c r="AG72" s="41">
        <v>0</v>
      </c>
      <c r="AH72" s="173">
        <v>753919518674.69006</v>
      </c>
      <c r="AI72" s="41">
        <v>0</v>
      </c>
      <c r="AJ72" s="173">
        <v>0</v>
      </c>
      <c r="AK72" s="41">
        <v>0</v>
      </c>
      <c r="AL72" s="173">
        <v>753919518674.69006</v>
      </c>
      <c r="AM72" s="41">
        <v>0</v>
      </c>
      <c r="AN72" s="173">
        <v>0</v>
      </c>
      <c r="AO72" s="41">
        <v>0</v>
      </c>
      <c r="AP72" s="173">
        <v>0</v>
      </c>
      <c r="AQ72" s="41">
        <v>0</v>
      </c>
      <c r="AR72" s="173">
        <v>0</v>
      </c>
      <c r="AS72" s="195">
        <v>0</v>
      </c>
    </row>
    <row r="73" spans="1:71" ht="13.5" thickBot="1" x14ac:dyDescent="0.25">
      <c r="A73" s="6" t="s">
        <v>130</v>
      </c>
      <c r="B73" s="6" t="s">
        <v>131</v>
      </c>
      <c r="C73" s="186" t="s">
        <v>219</v>
      </c>
      <c r="D73" s="37">
        <v>2044521747</v>
      </c>
      <c r="E73" s="169">
        <v>0</v>
      </c>
      <c r="F73" s="18">
        <v>2044521747</v>
      </c>
      <c r="G73" s="169">
        <v>0</v>
      </c>
      <c r="H73" s="18">
        <v>0</v>
      </c>
      <c r="I73" s="169">
        <v>0</v>
      </c>
      <c r="J73" s="19">
        <v>2044521747</v>
      </c>
      <c r="K73" s="18">
        <v>497304392</v>
      </c>
      <c r="L73" s="169">
        <v>0</v>
      </c>
      <c r="M73" s="18">
        <v>497304392</v>
      </c>
      <c r="N73" s="169">
        <v>0</v>
      </c>
      <c r="O73" s="18">
        <v>0</v>
      </c>
      <c r="P73" s="169">
        <v>0</v>
      </c>
      <c r="Q73" s="18">
        <v>497304392</v>
      </c>
      <c r="R73" s="169">
        <v>73182178</v>
      </c>
      <c r="S73" s="18">
        <v>0</v>
      </c>
      <c r="T73" s="169">
        <v>73182178</v>
      </c>
      <c r="U73" s="18">
        <v>0</v>
      </c>
      <c r="V73" s="169">
        <v>0</v>
      </c>
      <c r="W73" s="18">
        <v>0</v>
      </c>
      <c r="X73" s="169">
        <v>73182178</v>
      </c>
      <c r="Y73" s="18">
        <v>0</v>
      </c>
      <c r="Z73" s="169">
        <v>0</v>
      </c>
      <c r="AA73" s="18">
        <v>0</v>
      </c>
      <c r="AB73" s="169">
        <v>0</v>
      </c>
      <c r="AC73" s="18">
        <v>0</v>
      </c>
      <c r="AD73" s="169">
        <v>0</v>
      </c>
      <c r="AE73" s="18">
        <v>0</v>
      </c>
      <c r="AF73" s="169">
        <v>0</v>
      </c>
      <c r="AG73" s="18">
        <v>0</v>
      </c>
      <c r="AH73" s="169">
        <v>0</v>
      </c>
      <c r="AI73" s="18">
        <v>0</v>
      </c>
      <c r="AJ73" s="169">
        <v>0</v>
      </c>
      <c r="AK73" s="18">
        <v>0</v>
      </c>
      <c r="AL73" s="169">
        <v>0</v>
      </c>
      <c r="AM73" s="18">
        <v>1474035177</v>
      </c>
      <c r="AN73" s="169">
        <v>0</v>
      </c>
      <c r="AO73" s="18">
        <v>1474035177</v>
      </c>
      <c r="AP73" s="169">
        <v>0</v>
      </c>
      <c r="AQ73" s="18">
        <v>0</v>
      </c>
      <c r="AR73" s="169">
        <v>0</v>
      </c>
      <c r="AS73" s="187">
        <v>1474035177</v>
      </c>
    </row>
    <row r="74" spans="1:71" ht="37.5" customHeight="1" thickBot="1" x14ac:dyDescent="0.25">
      <c r="A74" s="43" t="s">
        <v>132</v>
      </c>
      <c r="B74" s="44"/>
      <c r="C74" s="196"/>
      <c r="D74" s="45">
        <v>2044521747</v>
      </c>
      <c r="E74" s="174">
        <v>0</v>
      </c>
      <c r="F74" s="46">
        <v>2044521747</v>
      </c>
      <c r="G74" s="174">
        <v>0</v>
      </c>
      <c r="H74" s="46">
        <v>0</v>
      </c>
      <c r="I74" s="174">
        <v>0</v>
      </c>
      <c r="J74" s="47">
        <v>2044521747</v>
      </c>
      <c r="K74" s="46">
        <v>497304392</v>
      </c>
      <c r="L74" s="174">
        <v>0</v>
      </c>
      <c r="M74" s="46">
        <v>497304392</v>
      </c>
      <c r="N74" s="174">
        <v>0</v>
      </c>
      <c r="O74" s="46">
        <v>0</v>
      </c>
      <c r="P74" s="174">
        <v>0</v>
      </c>
      <c r="Q74" s="46">
        <v>497304392</v>
      </c>
      <c r="R74" s="174">
        <v>73182178</v>
      </c>
      <c r="S74" s="46">
        <v>0</v>
      </c>
      <c r="T74" s="174">
        <v>73182178</v>
      </c>
      <c r="U74" s="46">
        <v>0</v>
      </c>
      <c r="V74" s="174">
        <v>0</v>
      </c>
      <c r="W74" s="46">
        <v>0</v>
      </c>
      <c r="X74" s="174">
        <v>73182178</v>
      </c>
      <c r="Y74" s="46">
        <v>0</v>
      </c>
      <c r="Z74" s="174">
        <v>0</v>
      </c>
      <c r="AA74" s="46">
        <v>0</v>
      </c>
      <c r="AB74" s="174">
        <v>0</v>
      </c>
      <c r="AC74" s="46">
        <v>0</v>
      </c>
      <c r="AD74" s="174">
        <v>0</v>
      </c>
      <c r="AE74" s="46">
        <v>0</v>
      </c>
      <c r="AF74" s="174">
        <v>0</v>
      </c>
      <c r="AG74" s="46">
        <v>0</v>
      </c>
      <c r="AH74" s="174">
        <v>0</v>
      </c>
      <c r="AI74" s="46">
        <v>0</v>
      </c>
      <c r="AJ74" s="174">
        <v>0</v>
      </c>
      <c r="AK74" s="46">
        <v>0</v>
      </c>
      <c r="AL74" s="174">
        <v>0</v>
      </c>
      <c r="AM74" s="46">
        <v>1474035177</v>
      </c>
      <c r="AN74" s="174">
        <v>0</v>
      </c>
      <c r="AO74" s="46">
        <v>1474035177</v>
      </c>
      <c r="AP74" s="174">
        <v>0</v>
      </c>
      <c r="AQ74" s="46">
        <v>0</v>
      </c>
      <c r="AR74" s="174">
        <v>0</v>
      </c>
      <c r="AS74" s="197">
        <v>1474035177</v>
      </c>
    </row>
    <row r="75" spans="1:71" x14ac:dyDescent="0.2">
      <c r="A75" s="305" t="s">
        <v>133</v>
      </c>
      <c r="B75" s="6" t="s">
        <v>134</v>
      </c>
      <c r="C75" s="186" t="s">
        <v>198</v>
      </c>
      <c r="D75" s="17">
        <v>8281286431</v>
      </c>
      <c r="E75" s="169">
        <v>0</v>
      </c>
      <c r="F75" s="18">
        <v>8281286431</v>
      </c>
      <c r="G75" s="169">
        <v>0</v>
      </c>
      <c r="H75" s="18">
        <v>955055459</v>
      </c>
      <c r="I75" s="169">
        <v>11.53</v>
      </c>
      <c r="J75" s="19">
        <v>7326230972</v>
      </c>
      <c r="K75" s="18">
        <v>1652807747</v>
      </c>
      <c r="L75" s="169">
        <v>0</v>
      </c>
      <c r="M75" s="18">
        <v>1652807747</v>
      </c>
      <c r="N75" s="169">
        <v>0</v>
      </c>
      <c r="O75" s="18">
        <v>191823623</v>
      </c>
      <c r="P75" s="169">
        <v>11.61</v>
      </c>
      <c r="Q75" s="18">
        <v>1460984124</v>
      </c>
      <c r="R75" s="169">
        <v>0</v>
      </c>
      <c r="S75" s="18">
        <v>0</v>
      </c>
      <c r="T75" s="169">
        <v>0</v>
      </c>
      <c r="U75" s="18">
        <v>0</v>
      </c>
      <c r="V75" s="169">
        <v>0</v>
      </c>
      <c r="W75" s="18">
        <v>0</v>
      </c>
      <c r="X75" s="169">
        <v>0</v>
      </c>
      <c r="Y75" s="18">
        <v>0</v>
      </c>
      <c r="Z75" s="169">
        <v>0</v>
      </c>
      <c r="AA75" s="18">
        <v>0</v>
      </c>
      <c r="AB75" s="169">
        <v>0</v>
      </c>
      <c r="AC75" s="18">
        <v>0</v>
      </c>
      <c r="AD75" s="169">
        <v>0</v>
      </c>
      <c r="AE75" s="18">
        <v>0</v>
      </c>
      <c r="AF75" s="169">
        <v>6628478684</v>
      </c>
      <c r="AG75" s="18">
        <v>0</v>
      </c>
      <c r="AH75" s="169">
        <v>6628478684</v>
      </c>
      <c r="AI75" s="18">
        <v>0</v>
      </c>
      <c r="AJ75" s="169">
        <v>763231836</v>
      </c>
      <c r="AK75" s="18">
        <v>11.51</v>
      </c>
      <c r="AL75" s="169">
        <v>5865246848</v>
      </c>
      <c r="AM75" s="18">
        <v>0</v>
      </c>
      <c r="AN75" s="169">
        <v>0</v>
      </c>
      <c r="AO75" s="18">
        <v>0</v>
      </c>
      <c r="AP75" s="169">
        <v>0</v>
      </c>
      <c r="AQ75" s="18">
        <v>0</v>
      </c>
      <c r="AR75" s="169">
        <v>0</v>
      </c>
      <c r="AS75" s="187">
        <v>0</v>
      </c>
    </row>
    <row r="76" spans="1:71" ht="13.5" thickBot="1" x14ac:dyDescent="0.25">
      <c r="A76" s="306"/>
      <c r="B76" s="6">
        <v>0</v>
      </c>
      <c r="C76" s="186" t="s">
        <v>23</v>
      </c>
      <c r="D76" s="48">
        <v>21184400</v>
      </c>
      <c r="E76" s="175">
        <v>0</v>
      </c>
      <c r="F76" s="49">
        <v>21184400</v>
      </c>
      <c r="G76" s="175">
        <v>0</v>
      </c>
      <c r="H76" s="49">
        <v>707500</v>
      </c>
      <c r="I76" s="175">
        <v>3.34</v>
      </c>
      <c r="J76" s="50">
        <v>20476900</v>
      </c>
      <c r="K76" s="18">
        <v>21184400</v>
      </c>
      <c r="L76" s="169">
        <v>0</v>
      </c>
      <c r="M76" s="18">
        <v>21184400</v>
      </c>
      <c r="N76" s="169">
        <v>0</v>
      </c>
      <c r="O76" s="18">
        <v>707500</v>
      </c>
      <c r="P76" s="169">
        <v>3.34</v>
      </c>
      <c r="Q76" s="18">
        <v>20476900</v>
      </c>
      <c r="R76" s="169">
        <v>0</v>
      </c>
      <c r="S76" s="18">
        <v>0</v>
      </c>
      <c r="T76" s="169">
        <v>0</v>
      </c>
      <c r="U76" s="18">
        <v>0</v>
      </c>
      <c r="V76" s="169">
        <v>0</v>
      </c>
      <c r="W76" s="18">
        <v>0</v>
      </c>
      <c r="X76" s="169">
        <v>0</v>
      </c>
      <c r="Y76" s="18">
        <v>0</v>
      </c>
      <c r="Z76" s="169">
        <v>0</v>
      </c>
      <c r="AA76" s="18">
        <v>0</v>
      </c>
      <c r="AB76" s="169">
        <v>0</v>
      </c>
      <c r="AC76" s="18">
        <v>0</v>
      </c>
      <c r="AD76" s="169">
        <v>0</v>
      </c>
      <c r="AE76" s="18">
        <v>0</v>
      </c>
      <c r="AF76" s="169">
        <v>0</v>
      </c>
      <c r="AG76" s="18">
        <v>0</v>
      </c>
      <c r="AH76" s="169">
        <v>0</v>
      </c>
      <c r="AI76" s="18">
        <v>0</v>
      </c>
      <c r="AJ76" s="169">
        <v>0</v>
      </c>
      <c r="AK76" s="18">
        <v>0</v>
      </c>
      <c r="AL76" s="169">
        <v>0</v>
      </c>
      <c r="AM76" s="18">
        <v>0</v>
      </c>
      <c r="AN76" s="169">
        <v>0</v>
      </c>
      <c r="AO76" s="18">
        <v>0</v>
      </c>
      <c r="AP76" s="169">
        <v>0</v>
      </c>
      <c r="AQ76" s="18">
        <v>0</v>
      </c>
      <c r="AR76" s="169">
        <v>0</v>
      </c>
      <c r="AS76" s="187">
        <v>0</v>
      </c>
    </row>
    <row r="77" spans="1:71" ht="37.5" customHeight="1" thickBot="1" x14ac:dyDescent="0.25">
      <c r="A77" s="51" t="s">
        <v>135</v>
      </c>
      <c r="B77" s="52"/>
      <c r="C77" s="198"/>
      <c r="D77" s="53">
        <v>8302470831</v>
      </c>
      <c r="E77" s="176">
        <v>0</v>
      </c>
      <c r="F77" s="54">
        <v>8302470831</v>
      </c>
      <c r="G77" s="176">
        <v>0</v>
      </c>
      <c r="H77" s="54">
        <v>955762959</v>
      </c>
      <c r="I77" s="178">
        <v>14.87</v>
      </c>
      <c r="J77" s="56">
        <v>7346707872</v>
      </c>
      <c r="K77" s="54">
        <v>1673992147</v>
      </c>
      <c r="L77" s="176">
        <v>0</v>
      </c>
      <c r="M77" s="54">
        <v>1673992147</v>
      </c>
      <c r="N77" s="176">
        <v>0</v>
      </c>
      <c r="O77" s="54">
        <v>192531123</v>
      </c>
      <c r="P77" s="178">
        <v>14.95</v>
      </c>
      <c r="Q77" s="54">
        <v>1481461024</v>
      </c>
      <c r="R77" s="176">
        <v>0</v>
      </c>
      <c r="S77" s="54">
        <v>0</v>
      </c>
      <c r="T77" s="176">
        <v>0</v>
      </c>
      <c r="U77" s="54">
        <v>0</v>
      </c>
      <c r="V77" s="176">
        <v>0</v>
      </c>
      <c r="W77" s="54">
        <v>0</v>
      </c>
      <c r="X77" s="176">
        <v>0</v>
      </c>
      <c r="Y77" s="54">
        <v>0</v>
      </c>
      <c r="Z77" s="176">
        <v>0</v>
      </c>
      <c r="AA77" s="54">
        <v>0</v>
      </c>
      <c r="AB77" s="176">
        <v>0</v>
      </c>
      <c r="AC77" s="54">
        <v>0</v>
      </c>
      <c r="AD77" s="176">
        <v>0</v>
      </c>
      <c r="AE77" s="54">
        <v>0</v>
      </c>
      <c r="AF77" s="176">
        <v>6628478684</v>
      </c>
      <c r="AG77" s="54">
        <v>0</v>
      </c>
      <c r="AH77" s="176">
        <v>6628478684</v>
      </c>
      <c r="AI77" s="54">
        <v>0</v>
      </c>
      <c r="AJ77" s="176">
        <v>763231836</v>
      </c>
      <c r="AK77" s="55">
        <v>11.51</v>
      </c>
      <c r="AL77" s="176">
        <v>5865246848</v>
      </c>
      <c r="AM77" s="54">
        <v>0</v>
      </c>
      <c r="AN77" s="176">
        <v>0</v>
      </c>
      <c r="AO77" s="54">
        <v>0</v>
      </c>
      <c r="AP77" s="176">
        <v>0</v>
      </c>
      <c r="AQ77" s="54">
        <v>0</v>
      </c>
      <c r="AR77" s="176">
        <v>0</v>
      </c>
      <c r="AS77" s="199">
        <v>0</v>
      </c>
    </row>
    <row r="78" spans="1:71" s="26" customFormat="1" ht="65.25" customHeight="1" thickBot="1" x14ac:dyDescent="0.25">
      <c r="A78" s="200" t="s">
        <v>136</v>
      </c>
      <c r="B78" s="201"/>
      <c r="C78" s="202"/>
      <c r="D78" s="203">
        <v>2428930822593.21</v>
      </c>
      <c r="E78" s="204">
        <v>447262524</v>
      </c>
      <c r="F78" s="205">
        <v>2428483560069.21</v>
      </c>
      <c r="G78" s="204">
        <v>0</v>
      </c>
      <c r="H78" s="205">
        <v>49215474972</v>
      </c>
      <c r="I78" s="177">
        <v>277.32999999999993</v>
      </c>
      <c r="J78" s="206">
        <v>2379268085097.21</v>
      </c>
      <c r="K78" s="205">
        <v>117785862890.14999</v>
      </c>
      <c r="L78" s="204">
        <v>37766480</v>
      </c>
      <c r="M78" s="205">
        <v>117748096410.14999</v>
      </c>
      <c r="N78" s="204">
        <v>0</v>
      </c>
      <c r="O78" s="205">
        <v>6860696833</v>
      </c>
      <c r="P78" s="177">
        <v>354.9</v>
      </c>
      <c r="Q78" s="205">
        <v>110887399577.14999</v>
      </c>
      <c r="R78" s="204">
        <v>73182178</v>
      </c>
      <c r="S78" s="205">
        <v>0</v>
      </c>
      <c r="T78" s="204">
        <v>73182178</v>
      </c>
      <c r="U78" s="205">
        <v>0</v>
      </c>
      <c r="V78" s="204">
        <v>0</v>
      </c>
      <c r="W78" s="205">
        <v>0</v>
      </c>
      <c r="X78" s="204">
        <v>73182178</v>
      </c>
      <c r="Y78" s="205">
        <v>167000000</v>
      </c>
      <c r="Z78" s="204">
        <v>0</v>
      </c>
      <c r="AA78" s="205">
        <v>167000000</v>
      </c>
      <c r="AB78" s="204">
        <v>0</v>
      </c>
      <c r="AC78" s="205">
        <v>0</v>
      </c>
      <c r="AD78" s="204">
        <v>0</v>
      </c>
      <c r="AE78" s="205">
        <v>167000000</v>
      </c>
      <c r="AF78" s="204">
        <v>2309430742348.0601</v>
      </c>
      <c r="AG78" s="205">
        <v>409496044</v>
      </c>
      <c r="AH78" s="204">
        <v>2309021246304.0601</v>
      </c>
      <c r="AI78" s="205">
        <v>0</v>
      </c>
      <c r="AJ78" s="204">
        <v>42354778139</v>
      </c>
      <c r="AK78" s="24">
        <v>224.6</v>
      </c>
      <c r="AL78" s="204">
        <v>2266666468165.0601</v>
      </c>
      <c r="AM78" s="205">
        <v>1474035177</v>
      </c>
      <c r="AN78" s="204">
        <v>0</v>
      </c>
      <c r="AO78" s="205">
        <v>1474035177</v>
      </c>
      <c r="AP78" s="204">
        <v>0</v>
      </c>
      <c r="AQ78" s="205">
        <v>0</v>
      </c>
      <c r="AR78" s="204">
        <v>0</v>
      </c>
      <c r="AS78" s="207">
        <v>1474035177</v>
      </c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 ht="50.25" customHeight="1" x14ac:dyDescent="0.2">
      <c r="A79" s="57"/>
      <c r="B79" s="57"/>
      <c r="C79" s="82"/>
      <c r="D79" s="58">
        <v>1664814695937.77</v>
      </c>
      <c r="E79" s="58">
        <v>447262524</v>
      </c>
      <c r="F79" s="58">
        <v>1665552523253.77</v>
      </c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71" x14ac:dyDescent="0.2">
      <c r="A80" s="57"/>
      <c r="B80" s="57"/>
      <c r="C80" s="82"/>
      <c r="D80" s="277">
        <v>1791295818681.77</v>
      </c>
      <c r="E80" s="58">
        <v>1632352364</v>
      </c>
      <c r="F80" s="58">
        <v>126481122744</v>
      </c>
      <c r="G80" s="58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</row>
    <row r="81" spans="1:45" x14ac:dyDescent="0.2">
      <c r="A81" s="309" t="s">
        <v>25</v>
      </c>
      <c r="B81" s="309"/>
      <c r="C81" s="309"/>
      <c r="D81" s="58">
        <v>1791295818681.77</v>
      </c>
      <c r="E81" s="57"/>
      <c r="F81" s="58">
        <v>1792033645997.77</v>
      </c>
      <c r="G81" s="58">
        <v>1632352364</v>
      </c>
      <c r="H81" s="58">
        <v>-1663182343573.77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</row>
    <row r="82" spans="1:45" ht="13.5" thickBot="1" x14ac:dyDescent="0.25">
      <c r="A82" s="57"/>
      <c r="B82" s="57"/>
      <c r="C82" s="82"/>
      <c r="D82" s="57"/>
      <c r="E82" s="57"/>
      <c r="F82" s="58">
        <v>1790848556157.77</v>
      </c>
      <c r="G82" s="57"/>
      <c r="H82" s="57"/>
      <c r="I82" s="57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45" x14ac:dyDescent="0.2">
      <c r="A83" s="57"/>
      <c r="B83" s="59"/>
      <c r="C83" s="83" t="s">
        <v>26</v>
      </c>
      <c r="D83" s="60"/>
      <c r="E83" s="60"/>
      <c r="F83" s="61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45" x14ac:dyDescent="0.2">
      <c r="A84" s="57"/>
      <c r="B84" s="62"/>
      <c r="C84" s="84"/>
      <c r="D84" s="63"/>
      <c r="E84" s="63"/>
      <c r="F84" s="64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45" x14ac:dyDescent="0.2">
      <c r="A85" s="57"/>
      <c r="B85" s="65">
        <v>1</v>
      </c>
      <c r="C85" s="85" t="s">
        <v>27</v>
      </c>
      <c r="D85" s="66" t="s">
        <v>44</v>
      </c>
      <c r="E85" s="67"/>
      <c r="F85" s="68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45" x14ac:dyDescent="0.2">
      <c r="A86" s="57"/>
      <c r="B86" s="65">
        <v>2</v>
      </c>
      <c r="C86" s="85" t="s">
        <v>42</v>
      </c>
      <c r="D86" s="69"/>
      <c r="E86" s="63"/>
      <c r="F86" s="64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45" x14ac:dyDescent="0.2">
      <c r="A87" s="57"/>
      <c r="B87" s="65">
        <v>3</v>
      </c>
      <c r="C87" s="85" t="s">
        <v>31</v>
      </c>
      <c r="D87" s="70">
        <v>1949833</v>
      </c>
      <c r="E87" s="63" t="s">
        <v>28</v>
      </c>
      <c r="F87" s="64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2">
      <c r="A88" s="57"/>
      <c r="B88" s="62"/>
      <c r="C88" s="85" t="s">
        <v>32</v>
      </c>
      <c r="D88" s="71">
        <v>3325598.2336615399</v>
      </c>
      <c r="E88" s="63" t="s">
        <v>28</v>
      </c>
      <c r="F88" s="64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2">
      <c r="A89" s="57"/>
      <c r="B89" s="62"/>
      <c r="C89" s="84"/>
      <c r="D89" s="70"/>
      <c r="E89" s="63"/>
      <c r="F89" s="64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2">
      <c r="A90" s="57"/>
      <c r="B90" s="62"/>
      <c r="C90" s="84"/>
      <c r="D90" s="70"/>
      <c r="E90" s="63"/>
      <c r="F90" s="64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2">
      <c r="A91" s="57"/>
      <c r="B91" s="62"/>
      <c r="C91" s="84"/>
      <c r="D91" s="72"/>
      <c r="E91" s="63"/>
      <c r="F91" s="64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2">
      <c r="A92" s="57"/>
      <c r="B92" s="62"/>
      <c r="C92" s="84"/>
      <c r="D92" s="63"/>
      <c r="E92" s="63"/>
      <c r="F92" s="64"/>
      <c r="G92" s="57"/>
      <c r="H92" s="73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2">
      <c r="A93" s="57"/>
      <c r="B93" s="62"/>
      <c r="C93" s="84"/>
      <c r="D93" s="63"/>
      <c r="E93" s="63"/>
      <c r="F93" s="64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2">
      <c r="A94" s="57"/>
      <c r="B94" s="62"/>
      <c r="C94" s="84"/>
      <c r="D94" s="63"/>
      <c r="E94" s="63"/>
      <c r="F94" s="64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</row>
    <row r="95" spans="1:45" x14ac:dyDescent="0.2">
      <c r="A95" s="57"/>
      <c r="B95" s="62"/>
      <c r="C95" s="84"/>
      <c r="D95" s="63"/>
      <c r="E95" s="63"/>
      <c r="F95" s="64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</row>
    <row r="96" spans="1:45" x14ac:dyDescent="0.2">
      <c r="A96" s="57"/>
      <c r="B96" s="62"/>
      <c r="C96" s="84"/>
      <c r="D96" s="63"/>
      <c r="E96" s="63"/>
      <c r="F96" s="64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2">
      <c r="A97" s="57"/>
      <c r="B97" s="62"/>
      <c r="C97" s="84"/>
      <c r="D97" s="63"/>
      <c r="E97" s="63"/>
      <c r="F97" s="64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2">
      <c r="A98" s="57"/>
      <c r="B98" s="62"/>
      <c r="C98" s="84"/>
      <c r="D98" s="63"/>
      <c r="E98" s="63"/>
      <c r="F98" s="64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2">
      <c r="A99" s="57"/>
      <c r="B99" s="62"/>
      <c r="C99" s="84"/>
      <c r="D99" s="63"/>
      <c r="E99" s="63"/>
      <c r="F99" s="64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2">
      <c r="A100" s="57"/>
      <c r="B100" s="62"/>
      <c r="C100" s="84"/>
      <c r="D100" s="63"/>
      <c r="E100" s="63"/>
      <c r="F100" s="64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2">
      <c r="A101" s="57"/>
      <c r="B101" s="62"/>
      <c r="C101" s="84"/>
      <c r="D101" s="63"/>
      <c r="E101" s="63"/>
      <c r="F101" s="64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2">
      <c r="A102" s="57"/>
      <c r="B102" s="62"/>
      <c r="C102" s="84"/>
      <c r="D102" s="63"/>
      <c r="E102" s="63"/>
      <c r="F102" s="64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2">
      <c r="A103" s="57"/>
      <c r="B103" s="62"/>
      <c r="C103" s="84"/>
      <c r="D103" s="63"/>
      <c r="E103" s="63"/>
      <c r="F103" s="64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2">
      <c r="A104" s="57"/>
      <c r="B104" s="62"/>
      <c r="C104" s="84"/>
      <c r="D104" s="63"/>
      <c r="E104" s="63"/>
      <c r="F104" s="64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2">
      <c r="A105" s="57"/>
      <c r="B105" s="62"/>
      <c r="C105" s="84"/>
      <c r="D105" s="63"/>
      <c r="E105" s="63"/>
      <c r="F105" s="64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2">
      <c r="A106" s="57"/>
      <c r="B106" s="62"/>
      <c r="C106" s="84"/>
      <c r="D106" s="63"/>
      <c r="E106" s="63"/>
      <c r="F106" s="64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2">
      <c r="A107" s="57"/>
      <c r="B107" s="62"/>
      <c r="C107" s="84"/>
      <c r="D107" s="63"/>
      <c r="E107" s="63"/>
      <c r="F107" s="64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2">
      <c r="A108" s="57"/>
      <c r="B108" s="62"/>
      <c r="C108" s="84"/>
      <c r="D108" s="63"/>
      <c r="E108" s="63"/>
      <c r="F108" s="64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2">
      <c r="A109" s="57"/>
      <c r="B109" s="62"/>
      <c r="C109" s="84"/>
      <c r="D109" s="63"/>
      <c r="E109" s="63"/>
      <c r="F109" s="64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2">
      <c r="A110" s="57"/>
      <c r="B110" s="62"/>
      <c r="C110" s="84"/>
      <c r="D110" s="63"/>
      <c r="E110" s="63"/>
      <c r="F110" s="64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2">
      <c r="A111" s="57"/>
      <c r="B111" s="62"/>
      <c r="C111" s="84"/>
      <c r="D111" s="63"/>
      <c r="E111" s="63"/>
      <c r="F111" s="64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</row>
    <row r="112" spans="1:45" x14ac:dyDescent="0.2">
      <c r="A112" s="57"/>
      <c r="B112" s="62"/>
      <c r="C112" s="84"/>
      <c r="D112" s="63"/>
      <c r="E112" s="63"/>
      <c r="F112" s="64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</row>
    <row r="113" spans="1:45" x14ac:dyDescent="0.2">
      <c r="A113" s="57"/>
      <c r="B113" s="62"/>
      <c r="C113" s="84"/>
      <c r="D113" s="63"/>
      <c r="E113" s="63"/>
      <c r="F113" s="64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</row>
    <row r="114" spans="1:45" x14ac:dyDescent="0.2">
      <c r="A114" s="57"/>
      <c r="B114" s="62"/>
      <c r="C114" s="84"/>
      <c r="D114" s="63"/>
      <c r="E114" s="63"/>
      <c r="F114" s="64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</row>
    <row r="115" spans="1:45" x14ac:dyDescent="0.2">
      <c r="A115" s="57"/>
      <c r="B115" s="62"/>
      <c r="C115" s="84"/>
      <c r="D115" s="63"/>
      <c r="E115" s="63"/>
      <c r="F115" s="64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</row>
    <row r="116" spans="1:45" x14ac:dyDescent="0.2">
      <c r="A116" s="57"/>
      <c r="B116" s="62"/>
      <c r="C116" s="84"/>
      <c r="D116" s="63"/>
      <c r="E116" s="63"/>
      <c r="F116" s="64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</row>
    <row r="117" spans="1:45" x14ac:dyDescent="0.2">
      <c r="A117" s="57"/>
      <c r="B117" s="62"/>
      <c r="C117" s="84"/>
      <c r="D117" s="63"/>
      <c r="E117" s="63"/>
      <c r="F117" s="64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</row>
    <row r="118" spans="1:45" x14ac:dyDescent="0.2">
      <c r="A118" s="57"/>
      <c r="B118" s="62"/>
      <c r="C118" s="84"/>
      <c r="D118" s="63"/>
      <c r="E118" s="63"/>
      <c r="F118" s="64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</row>
    <row r="119" spans="1:45" x14ac:dyDescent="0.2">
      <c r="A119" s="57"/>
      <c r="B119" s="62"/>
      <c r="C119" s="84"/>
      <c r="D119" s="63"/>
      <c r="E119" s="63"/>
      <c r="F119" s="64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</row>
    <row r="120" spans="1:45" x14ac:dyDescent="0.2">
      <c r="A120" s="57"/>
      <c r="B120" s="62"/>
      <c r="C120" s="84"/>
      <c r="D120" s="63"/>
      <c r="E120" s="63"/>
      <c r="F120" s="64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</row>
    <row r="121" spans="1:45" x14ac:dyDescent="0.2">
      <c r="A121" s="57"/>
      <c r="B121" s="65">
        <v>4</v>
      </c>
      <c r="C121" s="85" t="s">
        <v>29</v>
      </c>
      <c r="D121" s="70">
        <v>1862064</v>
      </c>
      <c r="E121" s="63" t="s">
        <v>28</v>
      </c>
      <c r="F121" s="64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</row>
    <row r="122" spans="1:45" x14ac:dyDescent="0.2">
      <c r="A122" s="57"/>
      <c r="B122" s="65"/>
      <c r="C122" s="85" t="s">
        <v>33</v>
      </c>
      <c r="D122" s="70">
        <v>3324703.70861354</v>
      </c>
      <c r="E122" s="63"/>
      <c r="F122" s="64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</row>
    <row r="123" spans="1:45" x14ac:dyDescent="0.2">
      <c r="A123" s="57"/>
      <c r="B123" s="65">
        <v>5</v>
      </c>
      <c r="C123" s="85" t="s">
        <v>30</v>
      </c>
      <c r="D123" s="70">
        <v>1399058</v>
      </c>
      <c r="E123" s="63" t="s">
        <v>28</v>
      </c>
      <c r="F123" s="74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</row>
    <row r="124" spans="1:45" x14ac:dyDescent="0.2">
      <c r="A124" s="57"/>
      <c r="B124" s="62"/>
      <c r="C124" s="85" t="s">
        <v>34</v>
      </c>
      <c r="D124" s="70">
        <v>98430.949944000007</v>
      </c>
      <c r="E124" s="63"/>
      <c r="F124" s="64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</row>
    <row r="125" spans="1:45" x14ac:dyDescent="0.2">
      <c r="A125" s="57"/>
      <c r="B125" s="65">
        <v>6</v>
      </c>
      <c r="C125" s="85" t="s">
        <v>40</v>
      </c>
      <c r="D125" s="63"/>
      <c r="E125" s="63"/>
      <c r="F125" s="64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</row>
    <row r="126" spans="1:45" x14ac:dyDescent="0.2">
      <c r="A126" s="57"/>
      <c r="B126" s="62"/>
      <c r="C126" s="85" t="s">
        <v>35</v>
      </c>
      <c r="D126" s="75">
        <v>75.134796655754045</v>
      </c>
      <c r="E126" s="63" t="s">
        <v>24</v>
      </c>
      <c r="F126" s="64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</row>
    <row r="127" spans="1:45" x14ac:dyDescent="0.2">
      <c r="A127" s="57"/>
      <c r="B127" s="62"/>
      <c r="C127" s="85" t="s">
        <v>38</v>
      </c>
      <c r="D127" s="76" t="s">
        <v>36</v>
      </c>
      <c r="E127" s="77" t="s">
        <v>37</v>
      </c>
      <c r="F127" s="78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2">
      <c r="A128" s="57"/>
      <c r="B128" s="65">
        <v>7</v>
      </c>
      <c r="C128" s="85" t="s">
        <v>39</v>
      </c>
      <c r="D128" s="77" t="s">
        <v>41</v>
      </c>
      <c r="E128" s="77"/>
      <c r="F128" s="78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45" ht="13.5" thickBot="1" x14ac:dyDescent="0.25">
      <c r="A129" s="57"/>
      <c r="B129" s="79">
        <v>8</v>
      </c>
      <c r="C129" s="86" t="s">
        <v>43</v>
      </c>
      <c r="D129" s="80"/>
      <c r="E129" s="80"/>
      <c r="F129" s="81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</row>
    <row r="130" spans="1:45" x14ac:dyDescent="0.2">
      <c r="A130" s="57"/>
      <c r="B130" s="57"/>
      <c r="C130" s="82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45" x14ac:dyDescent="0.2">
      <c r="A131" s="57"/>
      <c r="B131" s="57"/>
      <c r="C131" s="82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</row>
    <row r="132" spans="1:45" x14ac:dyDescent="0.2">
      <c r="A132" s="57"/>
      <c r="B132" s="57"/>
      <c r="C132" s="82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</row>
    <row r="133" spans="1:45" x14ac:dyDescent="0.2">
      <c r="A133" s="57"/>
      <c r="B133" s="57"/>
      <c r="C133" s="82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45" x14ac:dyDescent="0.2">
      <c r="A134" s="57"/>
      <c r="B134" s="57"/>
      <c r="C134" s="82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</row>
    <row r="135" spans="1:45" x14ac:dyDescent="0.2">
      <c r="A135" s="57"/>
      <c r="B135" s="57"/>
      <c r="C135" s="82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</row>
    <row r="136" spans="1:45" x14ac:dyDescent="0.2">
      <c r="A136" s="57"/>
      <c r="B136" s="57"/>
      <c r="C136" s="82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</row>
    <row r="137" spans="1:45" x14ac:dyDescent="0.2">
      <c r="A137" s="57"/>
      <c r="B137" s="57"/>
      <c r="C137" s="82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</row>
    <row r="138" spans="1:45" x14ac:dyDescent="0.2">
      <c r="A138" s="57"/>
      <c r="B138" s="57"/>
      <c r="C138" s="82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</row>
    <row r="139" spans="1:45" x14ac:dyDescent="0.2">
      <c r="A139" s="57"/>
      <c r="B139" s="57"/>
      <c r="C139" s="82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</row>
    <row r="140" spans="1:45" x14ac:dyDescent="0.2">
      <c r="A140" s="57"/>
      <c r="B140" s="57"/>
      <c r="C140" s="82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</row>
    <row r="141" spans="1:45" x14ac:dyDescent="0.2">
      <c r="A141" s="57"/>
      <c r="B141" s="57"/>
      <c r="C141" s="82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</row>
    <row r="142" spans="1:45" x14ac:dyDescent="0.2">
      <c r="A142" s="57"/>
      <c r="B142" s="57"/>
      <c r="C142" s="82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</row>
    <row r="143" spans="1:45" x14ac:dyDescent="0.2">
      <c r="A143" s="57"/>
      <c r="B143" s="57"/>
      <c r="C143" s="82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</row>
    <row r="144" spans="1:45" x14ac:dyDescent="0.2">
      <c r="A144" s="57"/>
      <c r="B144" s="57"/>
      <c r="C144" s="82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</row>
    <row r="145" spans="1:45" x14ac:dyDescent="0.2">
      <c r="A145" s="57"/>
      <c r="B145" s="57"/>
      <c r="C145" s="82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</row>
    <row r="146" spans="1:45" x14ac:dyDescent="0.2">
      <c r="A146" s="57"/>
      <c r="B146" s="57"/>
      <c r="C146" s="82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</row>
    <row r="147" spans="1:45" x14ac:dyDescent="0.2">
      <c r="A147" s="57"/>
      <c r="B147" s="57"/>
      <c r="C147" s="82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</row>
    <row r="148" spans="1:45" x14ac:dyDescent="0.2">
      <c r="A148" s="57"/>
      <c r="B148" s="57"/>
      <c r="C148" s="82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</row>
    <row r="149" spans="1:45" x14ac:dyDescent="0.2">
      <c r="A149" s="57"/>
      <c r="B149" s="57"/>
      <c r="C149" s="82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</row>
    <row r="150" spans="1:45" x14ac:dyDescent="0.2">
      <c r="A150" s="57"/>
      <c r="B150" s="57"/>
      <c r="C150" s="82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</row>
    <row r="151" spans="1:45" x14ac:dyDescent="0.2">
      <c r="A151" s="57"/>
      <c r="B151" s="57"/>
      <c r="C151" s="82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</row>
    <row r="152" spans="1:45" x14ac:dyDescent="0.2">
      <c r="A152" s="57"/>
      <c r="B152" s="57"/>
      <c r="C152" s="82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</row>
    <row r="153" spans="1:45" x14ac:dyDescent="0.2">
      <c r="A153" s="57"/>
      <c r="B153" s="57"/>
      <c r="C153" s="82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</row>
    <row r="154" spans="1:45" x14ac:dyDescent="0.2">
      <c r="A154" s="57"/>
      <c r="B154" s="57"/>
      <c r="C154" s="82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</row>
    <row r="155" spans="1:45" x14ac:dyDescent="0.2">
      <c r="A155" s="57"/>
      <c r="B155" s="57"/>
      <c r="C155" s="82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</row>
    <row r="156" spans="1:45" x14ac:dyDescent="0.2">
      <c r="A156" s="57"/>
      <c r="B156" s="57"/>
      <c r="C156" s="82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</row>
    <row r="157" spans="1:45" x14ac:dyDescent="0.2">
      <c r="A157" s="57"/>
      <c r="B157" s="57"/>
      <c r="C157" s="82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</row>
    <row r="158" spans="1:45" x14ac:dyDescent="0.2">
      <c r="A158" s="57"/>
      <c r="B158" s="57"/>
      <c r="C158" s="82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</row>
    <row r="159" spans="1:45" x14ac:dyDescent="0.2">
      <c r="A159" s="57"/>
      <c r="B159" s="57"/>
      <c r="C159" s="82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</row>
    <row r="160" spans="1:45" x14ac:dyDescent="0.2"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</row>
    <row r="161" spans="7:45" x14ac:dyDescent="0.2"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</row>
    <row r="162" spans="7:45" x14ac:dyDescent="0.2"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</row>
    <row r="163" spans="7:45" x14ac:dyDescent="0.2"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</row>
    <row r="164" spans="7:45" x14ac:dyDescent="0.2"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</row>
    <row r="165" spans="7:45" x14ac:dyDescent="0.2"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</row>
    <row r="166" spans="7:45" x14ac:dyDescent="0.2"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</row>
    <row r="167" spans="7:45" x14ac:dyDescent="0.2"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</row>
    <row r="168" spans="7:45" x14ac:dyDescent="0.2"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</row>
    <row r="169" spans="7:45" x14ac:dyDescent="0.2"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</row>
    <row r="170" spans="7:45" x14ac:dyDescent="0.2"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</row>
    <row r="171" spans="7:45" x14ac:dyDescent="0.2"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</row>
    <row r="172" spans="7:45" x14ac:dyDescent="0.2"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</row>
    <row r="173" spans="7:45" x14ac:dyDescent="0.2"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</row>
    <row r="174" spans="7:45" x14ac:dyDescent="0.2"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</row>
    <row r="175" spans="7:45" x14ac:dyDescent="0.2"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</row>
    <row r="176" spans="7:45" x14ac:dyDescent="0.2"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</row>
    <row r="177" spans="7:45" x14ac:dyDescent="0.2"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</row>
    <row r="178" spans="7:45" x14ac:dyDescent="0.2"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</row>
    <row r="179" spans="7:45" x14ac:dyDescent="0.2"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</row>
    <row r="180" spans="7:45" x14ac:dyDescent="0.2"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</row>
    <row r="181" spans="7:45" x14ac:dyDescent="0.2"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</row>
    <row r="182" spans="7:45" x14ac:dyDescent="0.2"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</row>
    <row r="183" spans="7:45" x14ac:dyDescent="0.2"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</row>
    <row r="184" spans="7:45" x14ac:dyDescent="0.2"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</row>
    <row r="185" spans="7:45" x14ac:dyDescent="0.2"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</row>
    <row r="186" spans="7:45" x14ac:dyDescent="0.2"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</row>
    <row r="187" spans="7:45" x14ac:dyDescent="0.2"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</row>
    <row r="188" spans="7:45" x14ac:dyDescent="0.2"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</row>
    <row r="189" spans="7:45" x14ac:dyDescent="0.2"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</row>
    <row r="190" spans="7:45" x14ac:dyDescent="0.2"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</row>
    <row r="191" spans="7:45" x14ac:dyDescent="0.2"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</row>
    <row r="192" spans="7:45" x14ac:dyDescent="0.2"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</row>
    <row r="193" spans="7:45" x14ac:dyDescent="0.2"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</row>
    <row r="194" spans="7:45" x14ac:dyDescent="0.2"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</row>
    <row r="195" spans="7:45" x14ac:dyDescent="0.2"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</row>
    <row r="196" spans="7:45" x14ac:dyDescent="0.2"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</row>
    <row r="197" spans="7:45" x14ac:dyDescent="0.2"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</row>
    <row r="198" spans="7:45" x14ac:dyDescent="0.2"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</row>
    <row r="199" spans="7:45" x14ac:dyDescent="0.2"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</row>
    <row r="200" spans="7:45" x14ac:dyDescent="0.2"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</row>
    <row r="201" spans="7:45" x14ac:dyDescent="0.2"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</row>
    <row r="202" spans="7:45" x14ac:dyDescent="0.2"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</row>
    <row r="203" spans="7:45" x14ac:dyDescent="0.2"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</row>
    <row r="204" spans="7:45" x14ac:dyDescent="0.2"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</row>
    <row r="205" spans="7:45" x14ac:dyDescent="0.2"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</row>
    <row r="206" spans="7:45" x14ac:dyDescent="0.2"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</row>
    <row r="207" spans="7:45" x14ac:dyDescent="0.2"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</row>
    <row r="208" spans="7:45" x14ac:dyDescent="0.2"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</row>
    <row r="209" spans="7:45" x14ac:dyDescent="0.2"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</row>
    <row r="210" spans="7:45" x14ac:dyDescent="0.2"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</row>
    <row r="211" spans="7:45" x14ac:dyDescent="0.2"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</row>
    <row r="212" spans="7:45" x14ac:dyDescent="0.2"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</row>
    <row r="213" spans="7:45" x14ac:dyDescent="0.2"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</row>
    <row r="214" spans="7:45" x14ac:dyDescent="0.2"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</row>
    <row r="215" spans="7:45" x14ac:dyDescent="0.2"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</row>
    <row r="216" spans="7:45" x14ac:dyDescent="0.2"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</row>
    <row r="217" spans="7:45" x14ac:dyDescent="0.2"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</row>
    <row r="218" spans="7:45" x14ac:dyDescent="0.2"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</row>
    <row r="219" spans="7:45" x14ac:dyDescent="0.2"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</row>
    <row r="220" spans="7:45" x14ac:dyDescent="0.2"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</row>
    <row r="221" spans="7:45" x14ac:dyDescent="0.2"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</row>
    <row r="222" spans="7:45" x14ac:dyDescent="0.2"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</row>
    <row r="223" spans="7:45" x14ac:dyDescent="0.2"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</row>
    <row r="224" spans="7:45" x14ac:dyDescent="0.2"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</row>
    <row r="225" spans="7:45" x14ac:dyDescent="0.2"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</row>
    <row r="226" spans="7:45" x14ac:dyDescent="0.2"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</row>
    <row r="227" spans="7:45" x14ac:dyDescent="0.2"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</row>
    <row r="228" spans="7:45" x14ac:dyDescent="0.2"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</row>
    <row r="229" spans="7:45" x14ac:dyDescent="0.2"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</row>
    <row r="230" spans="7:45" x14ac:dyDescent="0.2"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</row>
    <row r="231" spans="7:45" x14ac:dyDescent="0.2"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</row>
    <row r="232" spans="7:45" x14ac:dyDescent="0.2"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</row>
    <row r="233" spans="7:45" x14ac:dyDescent="0.2"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</row>
    <row r="234" spans="7:45" x14ac:dyDescent="0.2"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</row>
    <row r="235" spans="7:45" x14ac:dyDescent="0.2"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</row>
    <row r="236" spans="7:45" x14ac:dyDescent="0.2"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</row>
    <row r="237" spans="7:45" x14ac:dyDescent="0.2"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</row>
    <row r="238" spans="7:45" x14ac:dyDescent="0.2"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</row>
    <row r="239" spans="7:45" x14ac:dyDescent="0.2"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</row>
    <row r="240" spans="7:45" x14ac:dyDescent="0.2"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</row>
    <row r="241" spans="7:45" x14ac:dyDescent="0.2"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</row>
    <row r="242" spans="7:45" x14ac:dyDescent="0.2"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</row>
    <row r="243" spans="7:45" x14ac:dyDescent="0.2"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</row>
    <row r="244" spans="7:45" x14ac:dyDescent="0.2"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</row>
    <row r="245" spans="7:45" x14ac:dyDescent="0.2"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</row>
    <row r="246" spans="7:45" x14ac:dyDescent="0.2"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</row>
    <row r="247" spans="7:45" x14ac:dyDescent="0.2"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</row>
    <row r="248" spans="7:45" x14ac:dyDescent="0.2"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</row>
    <row r="249" spans="7:45" x14ac:dyDescent="0.2"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</row>
    <row r="250" spans="7:45" x14ac:dyDescent="0.2"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</row>
    <row r="251" spans="7:45" x14ac:dyDescent="0.2"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</row>
    <row r="252" spans="7:45" x14ac:dyDescent="0.2"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</row>
    <row r="253" spans="7:45" x14ac:dyDescent="0.2"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</row>
    <row r="254" spans="7:45" x14ac:dyDescent="0.2"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</row>
    <row r="255" spans="7:45" x14ac:dyDescent="0.2"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</row>
    <row r="256" spans="7:45" x14ac:dyDescent="0.2"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</row>
    <row r="257" spans="7:45" x14ac:dyDescent="0.2"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</row>
    <row r="258" spans="7:45" x14ac:dyDescent="0.2"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</row>
    <row r="259" spans="7:45" x14ac:dyDescent="0.2"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</row>
    <row r="260" spans="7:45" x14ac:dyDescent="0.2"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</row>
    <row r="261" spans="7:45" x14ac:dyDescent="0.2"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</row>
    <row r="262" spans="7:45" x14ac:dyDescent="0.2"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</row>
    <row r="263" spans="7:45" x14ac:dyDescent="0.2"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</row>
    <row r="264" spans="7:45" x14ac:dyDescent="0.2"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</row>
    <row r="265" spans="7:45" x14ac:dyDescent="0.2"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</row>
    <row r="266" spans="7:45" x14ac:dyDescent="0.2"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</row>
    <row r="267" spans="7:45" x14ac:dyDescent="0.2"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</row>
    <row r="268" spans="7:45" x14ac:dyDescent="0.2"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</row>
    <row r="269" spans="7:45" x14ac:dyDescent="0.2"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</row>
    <row r="270" spans="7:45" x14ac:dyDescent="0.2"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</row>
    <row r="271" spans="7:45" x14ac:dyDescent="0.2"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</row>
    <row r="272" spans="7:45" x14ac:dyDescent="0.2"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</row>
    <row r="273" spans="7:45" x14ac:dyDescent="0.2"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</row>
    <row r="274" spans="7:45" x14ac:dyDescent="0.2"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</row>
    <row r="275" spans="7:45" x14ac:dyDescent="0.2"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</row>
    <row r="276" spans="7:45" x14ac:dyDescent="0.2"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</row>
    <row r="277" spans="7:45" x14ac:dyDescent="0.2"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</row>
    <row r="278" spans="7:45" x14ac:dyDescent="0.2"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</row>
    <row r="279" spans="7:45" x14ac:dyDescent="0.2"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</row>
    <row r="280" spans="7:45" x14ac:dyDescent="0.2"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</row>
    <row r="281" spans="7:45" x14ac:dyDescent="0.2"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</row>
    <row r="282" spans="7:45" x14ac:dyDescent="0.2"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</row>
    <row r="283" spans="7:45" x14ac:dyDescent="0.2"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</row>
    <row r="284" spans="7:45" x14ac:dyDescent="0.2"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</row>
    <row r="285" spans="7:45" x14ac:dyDescent="0.2"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</row>
    <row r="286" spans="7:45" x14ac:dyDescent="0.2"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</row>
    <row r="287" spans="7:45" x14ac:dyDescent="0.2"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</row>
    <row r="288" spans="7:45" x14ac:dyDescent="0.2"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</row>
    <row r="289" spans="7:45" x14ac:dyDescent="0.2"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</row>
    <row r="290" spans="7:45" x14ac:dyDescent="0.2"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</row>
    <row r="291" spans="7:45" x14ac:dyDescent="0.2"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</row>
    <row r="292" spans="7:45" x14ac:dyDescent="0.2"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</row>
    <row r="293" spans="7:45" x14ac:dyDescent="0.2"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</row>
    <row r="294" spans="7:45" x14ac:dyDescent="0.2"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</row>
    <row r="295" spans="7:45" x14ac:dyDescent="0.2"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</row>
    <row r="296" spans="7:45" x14ac:dyDescent="0.2"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</row>
    <row r="297" spans="7:45" x14ac:dyDescent="0.2"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</row>
    <row r="298" spans="7:45" x14ac:dyDescent="0.2"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</row>
    <row r="299" spans="7:45" x14ac:dyDescent="0.2"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</row>
    <row r="300" spans="7:45" x14ac:dyDescent="0.2"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</row>
    <row r="301" spans="7:45" x14ac:dyDescent="0.2"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</row>
    <row r="302" spans="7:45" x14ac:dyDescent="0.2"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</row>
    <row r="303" spans="7:45" x14ac:dyDescent="0.2"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</row>
    <row r="304" spans="7:45" x14ac:dyDescent="0.2"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</row>
    <row r="305" spans="7:45" x14ac:dyDescent="0.2"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</row>
    <row r="306" spans="7:45" x14ac:dyDescent="0.2"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</row>
    <row r="307" spans="7:45" x14ac:dyDescent="0.2"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</row>
    <row r="308" spans="7:45" x14ac:dyDescent="0.2"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</row>
    <row r="309" spans="7:45" x14ac:dyDescent="0.2"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</row>
    <row r="310" spans="7:45" x14ac:dyDescent="0.2"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</row>
    <row r="311" spans="7:45" x14ac:dyDescent="0.2"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</row>
    <row r="312" spans="7:45" x14ac:dyDescent="0.2"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</row>
    <row r="313" spans="7:45" x14ac:dyDescent="0.2"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</row>
    <row r="314" spans="7:45" x14ac:dyDescent="0.2"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</row>
    <row r="315" spans="7:45" x14ac:dyDescent="0.2"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</row>
    <row r="316" spans="7:45" x14ac:dyDescent="0.2"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</row>
    <row r="317" spans="7:45" x14ac:dyDescent="0.2"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</row>
    <row r="318" spans="7:45" x14ac:dyDescent="0.2"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</row>
    <row r="319" spans="7:45" x14ac:dyDescent="0.2"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</row>
    <row r="320" spans="7:45" x14ac:dyDescent="0.2"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</row>
    <row r="321" spans="7:45" x14ac:dyDescent="0.2"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</row>
    <row r="322" spans="7:45" x14ac:dyDescent="0.2"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</row>
    <row r="323" spans="7:45" x14ac:dyDescent="0.2"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</row>
    <row r="324" spans="7:45" x14ac:dyDescent="0.2"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</row>
    <row r="325" spans="7:45" x14ac:dyDescent="0.2"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</row>
    <row r="326" spans="7:45" x14ac:dyDescent="0.2"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</row>
    <row r="327" spans="7:45" x14ac:dyDescent="0.2"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</row>
    <row r="328" spans="7:45" x14ac:dyDescent="0.2"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</row>
    <row r="329" spans="7:45" x14ac:dyDescent="0.2"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</row>
    <row r="330" spans="7:45" x14ac:dyDescent="0.2"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</row>
    <row r="331" spans="7:45" x14ac:dyDescent="0.2"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</row>
    <row r="332" spans="7:45" x14ac:dyDescent="0.2"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</row>
    <row r="333" spans="7:45" x14ac:dyDescent="0.2"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</row>
    <row r="334" spans="7:45" x14ac:dyDescent="0.2"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</row>
    <row r="335" spans="7:45" x14ac:dyDescent="0.2"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</row>
    <row r="336" spans="7:45" x14ac:dyDescent="0.2"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</row>
    <row r="337" spans="7:45" x14ac:dyDescent="0.2"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</row>
    <row r="338" spans="7:45" x14ac:dyDescent="0.2"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</row>
    <row r="339" spans="7:45" x14ac:dyDescent="0.2"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</row>
    <row r="340" spans="7:45" x14ac:dyDescent="0.2"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</row>
    <row r="341" spans="7:45" x14ac:dyDescent="0.2"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</row>
    <row r="342" spans="7:45" x14ac:dyDescent="0.2"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</row>
    <row r="343" spans="7:45" x14ac:dyDescent="0.2"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</row>
    <row r="344" spans="7:45" x14ac:dyDescent="0.2"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</row>
    <row r="345" spans="7:45" x14ac:dyDescent="0.2"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</row>
    <row r="346" spans="7:45" x14ac:dyDescent="0.2"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</row>
    <row r="347" spans="7:45" x14ac:dyDescent="0.2"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</row>
    <row r="348" spans="7:45" x14ac:dyDescent="0.2"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</row>
    <row r="349" spans="7:45" x14ac:dyDescent="0.2"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</row>
    <row r="350" spans="7:45" x14ac:dyDescent="0.2"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</row>
    <row r="351" spans="7:45" x14ac:dyDescent="0.2"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</row>
    <row r="352" spans="7:45" x14ac:dyDescent="0.2"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</row>
    <row r="353" spans="7:45" x14ac:dyDescent="0.2"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</row>
    <row r="354" spans="7:45" x14ac:dyDescent="0.2"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</row>
    <row r="355" spans="7:45" x14ac:dyDescent="0.2"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</row>
    <row r="356" spans="7:45" x14ac:dyDescent="0.2"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</row>
    <row r="357" spans="7:45" x14ac:dyDescent="0.2"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</row>
    <row r="358" spans="7:45" x14ac:dyDescent="0.2"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</row>
    <row r="359" spans="7:45" x14ac:dyDescent="0.2"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</row>
    <row r="360" spans="7:45" x14ac:dyDescent="0.2"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</row>
    <row r="361" spans="7:45" x14ac:dyDescent="0.2"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</row>
    <row r="362" spans="7:45" x14ac:dyDescent="0.2"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</row>
    <row r="363" spans="7:45" x14ac:dyDescent="0.2"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</row>
    <row r="364" spans="7:45" x14ac:dyDescent="0.2"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</row>
    <row r="365" spans="7:45" x14ac:dyDescent="0.2"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</row>
    <row r="366" spans="7:45" x14ac:dyDescent="0.2"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</row>
    <row r="367" spans="7:45" x14ac:dyDescent="0.2"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</row>
    <row r="368" spans="7:45" x14ac:dyDescent="0.2"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</row>
    <row r="369" spans="7:45" x14ac:dyDescent="0.2"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</row>
    <row r="370" spans="7:45" x14ac:dyDescent="0.2"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</row>
    <row r="371" spans="7:45" x14ac:dyDescent="0.2"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</row>
    <row r="372" spans="7:45" x14ac:dyDescent="0.2"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</row>
    <row r="373" spans="7:45" x14ac:dyDescent="0.2"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</row>
    <row r="374" spans="7:45" x14ac:dyDescent="0.2"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</row>
    <row r="375" spans="7:45" x14ac:dyDescent="0.2"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</row>
    <row r="376" spans="7:45" x14ac:dyDescent="0.2"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</row>
    <row r="377" spans="7:45" x14ac:dyDescent="0.2"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</row>
    <row r="378" spans="7:45" x14ac:dyDescent="0.2"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</row>
    <row r="379" spans="7:45" x14ac:dyDescent="0.2"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</row>
    <row r="380" spans="7:45" x14ac:dyDescent="0.2"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</row>
    <row r="381" spans="7:45" x14ac:dyDescent="0.2"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</row>
    <row r="382" spans="7:45" x14ac:dyDescent="0.2"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</row>
    <row r="383" spans="7:45" x14ac:dyDescent="0.2"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</row>
    <row r="384" spans="7:45" x14ac:dyDescent="0.2"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</row>
    <row r="385" spans="7:45" x14ac:dyDescent="0.2"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</row>
    <row r="386" spans="7:45" x14ac:dyDescent="0.2"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</row>
    <row r="387" spans="7:45" x14ac:dyDescent="0.2"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</row>
    <row r="388" spans="7:45" x14ac:dyDescent="0.2"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</row>
    <row r="389" spans="7:45" x14ac:dyDescent="0.2"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</row>
    <row r="390" spans="7:45" x14ac:dyDescent="0.2"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</row>
    <row r="391" spans="7:45" x14ac:dyDescent="0.2"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</row>
    <row r="392" spans="7:45" x14ac:dyDescent="0.2"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</row>
    <row r="393" spans="7:45" x14ac:dyDescent="0.2"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</row>
    <row r="394" spans="7:45" x14ac:dyDescent="0.2"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</row>
    <row r="395" spans="7:45" x14ac:dyDescent="0.2"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</row>
    <row r="396" spans="7:45" x14ac:dyDescent="0.2"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</row>
    <row r="397" spans="7:45" x14ac:dyDescent="0.2"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</row>
    <row r="398" spans="7:45" x14ac:dyDescent="0.2"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</row>
    <row r="399" spans="7:45" x14ac:dyDescent="0.2"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</row>
    <row r="400" spans="7:45" x14ac:dyDescent="0.2"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</row>
    <row r="401" spans="7:45" x14ac:dyDescent="0.2"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</row>
    <row r="402" spans="7:45" x14ac:dyDescent="0.2"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</row>
    <row r="403" spans="7:45" x14ac:dyDescent="0.2"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</row>
    <row r="404" spans="7:45" x14ac:dyDescent="0.2"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</row>
    <row r="405" spans="7:45" x14ac:dyDescent="0.2"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</row>
    <row r="406" spans="7:45" x14ac:dyDescent="0.2"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</row>
    <row r="407" spans="7:45" x14ac:dyDescent="0.2"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</row>
    <row r="408" spans="7:45" x14ac:dyDescent="0.2"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</row>
    <row r="409" spans="7:45" x14ac:dyDescent="0.2"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</row>
    <row r="410" spans="7:45" x14ac:dyDescent="0.2"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</row>
    <row r="411" spans="7:45" x14ac:dyDescent="0.2"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</row>
    <row r="412" spans="7:45" x14ac:dyDescent="0.2"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</row>
    <row r="413" spans="7:45" x14ac:dyDescent="0.2"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</row>
    <row r="414" spans="7:45" x14ac:dyDescent="0.2"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</row>
    <row r="415" spans="7:45" x14ac:dyDescent="0.2"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</row>
    <row r="416" spans="7:45" x14ac:dyDescent="0.2"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</row>
    <row r="417" spans="7:45" x14ac:dyDescent="0.2"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</row>
    <row r="418" spans="7:45" x14ac:dyDescent="0.2"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</row>
    <row r="419" spans="7:45" x14ac:dyDescent="0.2"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</row>
    <row r="420" spans="7:45" x14ac:dyDescent="0.2"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</row>
    <row r="421" spans="7:45" x14ac:dyDescent="0.2"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</row>
    <row r="422" spans="7:45" x14ac:dyDescent="0.2"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</row>
    <row r="423" spans="7:45" x14ac:dyDescent="0.2"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</row>
    <row r="424" spans="7:45" x14ac:dyDescent="0.2"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</row>
    <row r="425" spans="7:45" x14ac:dyDescent="0.2"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</row>
    <row r="426" spans="7:45" x14ac:dyDescent="0.2"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</row>
    <row r="427" spans="7:45" x14ac:dyDescent="0.2"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</row>
    <row r="428" spans="7:45" x14ac:dyDescent="0.2"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</row>
    <row r="429" spans="7:45" x14ac:dyDescent="0.2"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</row>
    <row r="430" spans="7:45" x14ac:dyDescent="0.2"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</row>
    <row r="431" spans="7:45" x14ac:dyDescent="0.2"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</row>
    <row r="432" spans="7:45" x14ac:dyDescent="0.2"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</row>
    <row r="433" spans="7:45" x14ac:dyDescent="0.2"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</row>
    <row r="434" spans="7:45" x14ac:dyDescent="0.2"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</row>
    <row r="435" spans="7:45" x14ac:dyDescent="0.2"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</row>
    <row r="436" spans="7:45" x14ac:dyDescent="0.2"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</row>
    <row r="437" spans="7:45" x14ac:dyDescent="0.2"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</row>
    <row r="438" spans="7:45" x14ac:dyDescent="0.2"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</row>
    <row r="439" spans="7:45" x14ac:dyDescent="0.2"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</row>
    <row r="440" spans="7:45" x14ac:dyDescent="0.2"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</row>
    <row r="441" spans="7:45" x14ac:dyDescent="0.2"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</row>
    <row r="442" spans="7:45" x14ac:dyDescent="0.2"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</row>
    <row r="443" spans="7:45" x14ac:dyDescent="0.2"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</row>
    <row r="444" spans="7:45" x14ac:dyDescent="0.2"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</row>
    <row r="445" spans="7:45" x14ac:dyDescent="0.2"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</row>
    <row r="446" spans="7:45" x14ac:dyDescent="0.2"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</row>
    <row r="447" spans="7:45" x14ac:dyDescent="0.2"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</row>
    <row r="448" spans="7:45" x14ac:dyDescent="0.2"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</row>
    <row r="449" spans="7:45" x14ac:dyDescent="0.2"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</row>
    <row r="450" spans="7:45" x14ac:dyDescent="0.2"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</row>
    <row r="451" spans="7:45" x14ac:dyDescent="0.2"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</row>
    <row r="452" spans="7:45" x14ac:dyDescent="0.2"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</row>
    <row r="453" spans="7:45" x14ac:dyDescent="0.2"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</row>
    <row r="454" spans="7:45" x14ac:dyDescent="0.2"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</row>
    <row r="455" spans="7:45" x14ac:dyDescent="0.2"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</row>
    <row r="456" spans="7:45" x14ac:dyDescent="0.2"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</row>
    <row r="457" spans="7:45" x14ac:dyDescent="0.2"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</row>
    <row r="458" spans="7:45" x14ac:dyDescent="0.2"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</row>
    <row r="459" spans="7:45" x14ac:dyDescent="0.2"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</row>
    <row r="460" spans="7:45" x14ac:dyDescent="0.2"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</row>
    <row r="461" spans="7:45" x14ac:dyDescent="0.2"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</row>
    <row r="462" spans="7:45" x14ac:dyDescent="0.2"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</row>
    <row r="463" spans="7:45" x14ac:dyDescent="0.2"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</row>
    <row r="464" spans="7:45" x14ac:dyDescent="0.2"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</row>
    <row r="465" spans="7:45" x14ac:dyDescent="0.2"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</row>
    <row r="466" spans="7:45" x14ac:dyDescent="0.2"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</row>
    <row r="467" spans="7:45" x14ac:dyDescent="0.2"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</row>
    <row r="468" spans="7:45" x14ac:dyDescent="0.2"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</row>
    <row r="469" spans="7:45" x14ac:dyDescent="0.2"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</row>
    <row r="470" spans="7:45" x14ac:dyDescent="0.2"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</row>
    <row r="471" spans="7:45" x14ac:dyDescent="0.2"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</row>
    <row r="472" spans="7:45" x14ac:dyDescent="0.2"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</row>
    <row r="473" spans="7:45" x14ac:dyDescent="0.2"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</row>
    <row r="474" spans="7:45" x14ac:dyDescent="0.2"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</row>
    <row r="475" spans="7:45" x14ac:dyDescent="0.2"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</row>
    <row r="476" spans="7:45" x14ac:dyDescent="0.2"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</row>
    <row r="477" spans="7:45" x14ac:dyDescent="0.2"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</row>
    <row r="478" spans="7:45" x14ac:dyDescent="0.2"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</row>
    <row r="479" spans="7:45" x14ac:dyDescent="0.2"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</row>
    <row r="480" spans="7:45" x14ac:dyDescent="0.2"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</row>
    <row r="481" spans="7:45" x14ac:dyDescent="0.2"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</row>
    <row r="482" spans="7:45" x14ac:dyDescent="0.2"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</row>
    <row r="483" spans="7:45" x14ac:dyDescent="0.2"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</row>
    <row r="484" spans="7:45" x14ac:dyDescent="0.2"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</row>
    <row r="485" spans="7:45" x14ac:dyDescent="0.2"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</row>
    <row r="486" spans="7:45" x14ac:dyDescent="0.2"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</row>
    <row r="487" spans="7:45" x14ac:dyDescent="0.2"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</row>
    <row r="488" spans="7:45" x14ac:dyDescent="0.2"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</row>
    <row r="489" spans="7:45" x14ac:dyDescent="0.2"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</row>
    <row r="490" spans="7:45" x14ac:dyDescent="0.2"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</row>
    <row r="491" spans="7:45" x14ac:dyDescent="0.2"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</row>
    <row r="492" spans="7:45" x14ac:dyDescent="0.2"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</row>
    <row r="493" spans="7:45" x14ac:dyDescent="0.2"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</row>
    <row r="494" spans="7:45" x14ac:dyDescent="0.2"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</row>
    <row r="495" spans="7:45" x14ac:dyDescent="0.2"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</row>
    <row r="496" spans="7:45" x14ac:dyDescent="0.2"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</row>
    <row r="497" spans="7:45" x14ac:dyDescent="0.2"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</row>
    <row r="498" spans="7:45" x14ac:dyDescent="0.2"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</row>
    <row r="499" spans="7:45" x14ac:dyDescent="0.2"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</row>
    <row r="500" spans="7:45" x14ac:dyDescent="0.2"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</row>
    <row r="501" spans="7:45" x14ac:dyDescent="0.2"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</row>
    <row r="502" spans="7:45" x14ac:dyDescent="0.2"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</row>
    <row r="503" spans="7:45" x14ac:dyDescent="0.2"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</row>
    <row r="504" spans="7:45" x14ac:dyDescent="0.2"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</row>
    <row r="505" spans="7:45" x14ac:dyDescent="0.2"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</row>
    <row r="506" spans="7:45" x14ac:dyDescent="0.2"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</row>
    <row r="507" spans="7:45" x14ac:dyDescent="0.2"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</row>
    <row r="508" spans="7:45" x14ac:dyDescent="0.2"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</row>
    <row r="509" spans="7:45" x14ac:dyDescent="0.2"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</row>
    <row r="510" spans="7:45" x14ac:dyDescent="0.2"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</row>
    <row r="511" spans="7:45" x14ac:dyDescent="0.2"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</row>
    <row r="512" spans="7:45" x14ac:dyDescent="0.2"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</row>
    <row r="513" spans="7:45" x14ac:dyDescent="0.2"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</row>
    <row r="514" spans="7:45" x14ac:dyDescent="0.2"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</row>
    <row r="515" spans="7:45" x14ac:dyDescent="0.2"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</row>
    <row r="516" spans="7:45" x14ac:dyDescent="0.2"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</row>
    <row r="517" spans="7:45" x14ac:dyDescent="0.2"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</row>
    <row r="518" spans="7:45" x14ac:dyDescent="0.2"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</row>
    <row r="519" spans="7:45" x14ac:dyDescent="0.2"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</row>
    <row r="520" spans="7:45" x14ac:dyDescent="0.2"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</row>
    <row r="521" spans="7:45" x14ac:dyDescent="0.2"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</row>
    <row r="522" spans="7:45" x14ac:dyDescent="0.2"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</row>
    <row r="523" spans="7:45" x14ac:dyDescent="0.2"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</row>
    <row r="524" spans="7:45" x14ac:dyDescent="0.2"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</row>
    <row r="525" spans="7:45" x14ac:dyDescent="0.2"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</row>
    <row r="526" spans="7:45" x14ac:dyDescent="0.2"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</row>
    <row r="527" spans="7:45" x14ac:dyDescent="0.2"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</row>
    <row r="528" spans="7:45" x14ac:dyDescent="0.2"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</row>
    <row r="529" spans="7:45" x14ac:dyDescent="0.2"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</row>
    <row r="530" spans="7:45" x14ac:dyDescent="0.2"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</row>
    <row r="531" spans="7:45" x14ac:dyDescent="0.2"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</row>
    <row r="532" spans="7:45" x14ac:dyDescent="0.2"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</row>
    <row r="533" spans="7:45" x14ac:dyDescent="0.2"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</row>
    <row r="534" spans="7:45" x14ac:dyDescent="0.2"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</row>
    <row r="535" spans="7:45" x14ac:dyDescent="0.2"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</row>
    <row r="536" spans="7:45" x14ac:dyDescent="0.2"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</row>
    <row r="537" spans="7:45" x14ac:dyDescent="0.2"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</row>
    <row r="538" spans="7:45" x14ac:dyDescent="0.2"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</row>
    <row r="539" spans="7:45" x14ac:dyDescent="0.2"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</row>
    <row r="540" spans="7:45" x14ac:dyDescent="0.2"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</row>
    <row r="541" spans="7:45" x14ac:dyDescent="0.2"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</row>
    <row r="542" spans="7:45" x14ac:dyDescent="0.2"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</row>
    <row r="543" spans="7:45" x14ac:dyDescent="0.2"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</row>
    <row r="544" spans="7:45" x14ac:dyDescent="0.2"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</row>
    <row r="545" spans="7:45" x14ac:dyDescent="0.2"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</row>
    <row r="546" spans="7:45" x14ac:dyDescent="0.2"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</row>
    <row r="547" spans="7:45" x14ac:dyDescent="0.2"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</row>
    <row r="548" spans="7:45" x14ac:dyDescent="0.2"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</row>
    <row r="549" spans="7:45" x14ac:dyDescent="0.2"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</row>
    <row r="550" spans="7:45" x14ac:dyDescent="0.2"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</row>
    <row r="551" spans="7:45" x14ac:dyDescent="0.2"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</row>
    <row r="552" spans="7:45" x14ac:dyDescent="0.2"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</row>
    <row r="553" spans="7:45" x14ac:dyDescent="0.2"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</row>
    <row r="554" spans="7:45" x14ac:dyDescent="0.2"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</row>
    <row r="555" spans="7:45" x14ac:dyDescent="0.2"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</row>
    <row r="556" spans="7:45" x14ac:dyDescent="0.2"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</row>
    <row r="557" spans="7:45" x14ac:dyDescent="0.2"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</row>
    <row r="558" spans="7:45" x14ac:dyDescent="0.2"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</row>
    <row r="559" spans="7:45" x14ac:dyDescent="0.2"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</row>
    <row r="560" spans="7:45" x14ac:dyDescent="0.2"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</row>
    <row r="561" spans="7:45" x14ac:dyDescent="0.2"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</row>
    <row r="562" spans="7:45" x14ac:dyDescent="0.2"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</row>
    <row r="563" spans="7:45" x14ac:dyDescent="0.2"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</row>
    <row r="564" spans="7:45" x14ac:dyDescent="0.2"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</row>
    <row r="565" spans="7:45" x14ac:dyDescent="0.2"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</row>
    <row r="566" spans="7:45" x14ac:dyDescent="0.2"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</row>
    <row r="567" spans="7:45" x14ac:dyDescent="0.2"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</row>
    <row r="568" spans="7:45" x14ac:dyDescent="0.2"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</row>
    <row r="569" spans="7:45" x14ac:dyDescent="0.2"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</row>
    <row r="570" spans="7:45" x14ac:dyDescent="0.2"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</row>
    <row r="571" spans="7:45" x14ac:dyDescent="0.2"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</row>
    <row r="572" spans="7:45" x14ac:dyDescent="0.2"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</row>
    <row r="573" spans="7:45" x14ac:dyDescent="0.2"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</row>
    <row r="574" spans="7:45" x14ac:dyDescent="0.2"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</row>
    <row r="575" spans="7:45" x14ac:dyDescent="0.2"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</row>
    <row r="576" spans="7:45" x14ac:dyDescent="0.2"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</row>
    <row r="577" spans="7:45" x14ac:dyDescent="0.2"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</row>
    <row r="578" spans="7:45" x14ac:dyDescent="0.2"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</row>
    <row r="579" spans="7:45" x14ac:dyDescent="0.2"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</row>
    <row r="580" spans="7:45" x14ac:dyDescent="0.2"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</row>
    <row r="581" spans="7:45" x14ac:dyDescent="0.2"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</row>
    <row r="582" spans="7:45" x14ac:dyDescent="0.2"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</row>
    <row r="583" spans="7:45" x14ac:dyDescent="0.2"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</row>
    <row r="584" spans="7:45" x14ac:dyDescent="0.2"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</row>
    <row r="585" spans="7:45" x14ac:dyDescent="0.2"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</row>
    <row r="586" spans="7:45" x14ac:dyDescent="0.2"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</row>
    <row r="587" spans="7:45" x14ac:dyDescent="0.2"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</row>
    <row r="588" spans="7:45" x14ac:dyDescent="0.2"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</row>
    <row r="589" spans="7:45" x14ac:dyDescent="0.2"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</row>
    <row r="590" spans="7:45" x14ac:dyDescent="0.2"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</row>
    <row r="591" spans="7:45" x14ac:dyDescent="0.2"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</row>
    <row r="592" spans="7:45" x14ac:dyDescent="0.2"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</row>
    <row r="593" spans="7:45" x14ac:dyDescent="0.2"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</row>
    <row r="594" spans="7:45" x14ac:dyDescent="0.2"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</row>
    <row r="595" spans="7:45" x14ac:dyDescent="0.2"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</row>
    <row r="596" spans="7:45" x14ac:dyDescent="0.2"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</row>
    <row r="597" spans="7:45" x14ac:dyDescent="0.2"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</row>
    <row r="598" spans="7:45" x14ac:dyDescent="0.2"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</row>
    <row r="599" spans="7:45" x14ac:dyDescent="0.2"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</row>
    <row r="600" spans="7:45" x14ac:dyDescent="0.2"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</row>
    <row r="601" spans="7:45" x14ac:dyDescent="0.2"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</row>
    <row r="602" spans="7:45" x14ac:dyDescent="0.2"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</row>
    <row r="603" spans="7:45" x14ac:dyDescent="0.2"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</row>
    <row r="604" spans="7:45" x14ac:dyDescent="0.2"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</row>
    <row r="605" spans="7:45" x14ac:dyDescent="0.2"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</row>
    <row r="606" spans="7:45" x14ac:dyDescent="0.2"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</row>
    <row r="607" spans="7:45" x14ac:dyDescent="0.2"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</row>
    <row r="608" spans="7:45" x14ac:dyDescent="0.2"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</row>
    <row r="609" spans="7:45" x14ac:dyDescent="0.2"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</row>
    <row r="610" spans="7:45" x14ac:dyDescent="0.2"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</row>
    <row r="611" spans="7:45" x14ac:dyDescent="0.2"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</row>
    <row r="612" spans="7:45" x14ac:dyDescent="0.2"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</row>
    <row r="613" spans="7:45" x14ac:dyDescent="0.2"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</row>
    <row r="614" spans="7:45" x14ac:dyDescent="0.2"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</row>
    <row r="615" spans="7:45" x14ac:dyDescent="0.2"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</row>
    <row r="616" spans="7:45" x14ac:dyDescent="0.2"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</row>
    <row r="617" spans="7:45" x14ac:dyDescent="0.2"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</row>
    <row r="618" spans="7:45" x14ac:dyDescent="0.2"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</row>
    <row r="619" spans="7:45" x14ac:dyDescent="0.2"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</row>
    <row r="620" spans="7:45" x14ac:dyDescent="0.2"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</row>
    <row r="621" spans="7:45" x14ac:dyDescent="0.2"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</row>
    <row r="622" spans="7:45" x14ac:dyDescent="0.2"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</row>
    <row r="623" spans="7:45" x14ac:dyDescent="0.2"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</row>
    <row r="624" spans="7:45" x14ac:dyDescent="0.2"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</row>
    <row r="625" spans="7:45" x14ac:dyDescent="0.2"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</row>
    <row r="626" spans="7:45" x14ac:dyDescent="0.2"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</row>
    <row r="627" spans="7:45" x14ac:dyDescent="0.2"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</row>
    <row r="628" spans="7:45" x14ac:dyDescent="0.2"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</row>
    <row r="629" spans="7:45" x14ac:dyDescent="0.2"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</row>
    <row r="630" spans="7:45" x14ac:dyDescent="0.2"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</row>
    <row r="631" spans="7:45" x14ac:dyDescent="0.2"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</row>
    <row r="632" spans="7:45" x14ac:dyDescent="0.2"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</row>
    <row r="633" spans="7:45" x14ac:dyDescent="0.2"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</row>
    <row r="634" spans="7:45" x14ac:dyDescent="0.2"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</row>
    <row r="635" spans="7:45" x14ac:dyDescent="0.2"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</row>
    <row r="636" spans="7:45" x14ac:dyDescent="0.2"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</row>
    <row r="637" spans="7:45" x14ac:dyDescent="0.2"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</row>
    <row r="638" spans="7:45" x14ac:dyDescent="0.2"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</row>
    <row r="639" spans="7:45" x14ac:dyDescent="0.2"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</row>
    <row r="640" spans="7:45" x14ac:dyDescent="0.2"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</row>
    <row r="641" spans="7:45" x14ac:dyDescent="0.2"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</row>
    <row r="642" spans="7:45" x14ac:dyDescent="0.2"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</row>
    <row r="643" spans="7:45" x14ac:dyDescent="0.2"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</row>
    <row r="644" spans="7:45" x14ac:dyDescent="0.2"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</row>
    <row r="645" spans="7:45" x14ac:dyDescent="0.2"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</row>
    <row r="646" spans="7:45" x14ac:dyDescent="0.2"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</row>
    <row r="647" spans="7:45" x14ac:dyDescent="0.2"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</row>
    <row r="648" spans="7:45" x14ac:dyDescent="0.2"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</row>
    <row r="649" spans="7:45" x14ac:dyDescent="0.2"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</row>
    <row r="650" spans="7:45" x14ac:dyDescent="0.2"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</row>
    <row r="651" spans="7:45" x14ac:dyDescent="0.2"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</row>
    <row r="652" spans="7:45" x14ac:dyDescent="0.2"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</row>
    <row r="653" spans="7:45" x14ac:dyDescent="0.2"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</row>
    <row r="654" spans="7:45" x14ac:dyDescent="0.2"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</row>
    <row r="655" spans="7:45" x14ac:dyDescent="0.2"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</row>
    <row r="656" spans="7:45" x14ac:dyDescent="0.2"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</row>
    <row r="657" spans="7:45" x14ac:dyDescent="0.2"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</row>
    <row r="658" spans="7:45" x14ac:dyDescent="0.2"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</row>
    <row r="659" spans="7:45" x14ac:dyDescent="0.2"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</row>
    <row r="660" spans="7:45" x14ac:dyDescent="0.2"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</row>
    <row r="661" spans="7:45" x14ac:dyDescent="0.2"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</row>
    <row r="662" spans="7:45" x14ac:dyDescent="0.2"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</row>
    <row r="663" spans="7:45" x14ac:dyDescent="0.2"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</row>
    <row r="664" spans="7:45" x14ac:dyDescent="0.2"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</row>
    <row r="665" spans="7:45" x14ac:dyDescent="0.2"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</row>
    <row r="666" spans="7:45" x14ac:dyDescent="0.2"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</row>
    <row r="667" spans="7:45" x14ac:dyDescent="0.2"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</row>
    <row r="668" spans="7:45" x14ac:dyDescent="0.2"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</row>
    <row r="669" spans="7:45" x14ac:dyDescent="0.2"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</row>
    <row r="670" spans="7:45" x14ac:dyDescent="0.2"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</row>
    <row r="671" spans="7:45" x14ac:dyDescent="0.2"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</row>
    <row r="672" spans="7:45" x14ac:dyDescent="0.2"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</row>
    <row r="673" spans="7:45" x14ac:dyDescent="0.2"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</row>
    <row r="674" spans="7:45" x14ac:dyDescent="0.2"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</row>
    <row r="675" spans="7:45" x14ac:dyDescent="0.2"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</row>
    <row r="676" spans="7:45" x14ac:dyDescent="0.2"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</row>
    <row r="677" spans="7:45" x14ac:dyDescent="0.2"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</row>
    <row r="678" spans="7:45" x14ac:dyDescent="0.2"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</row>
    <row r="679" spans="7:45" x14ac:dyDescent="0.2"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</row>
    <row r="680" spans="7:45" x14ac:dyDescent="0.2"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</row>
    <row r="681" spans="7:45" x14ac:dyDescent="0.2"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</row>
    <row r="682" spans="7:45" x14ac:dyDescent="0.2"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</row>
    <row r="683" spans="7:45" x14ac:dyDescent="0.2"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</row>
    <row r="684" spans="7:45" x14ac:dyDescent="0.2"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</row>
    <row r="685" spans="7:45" x14ac:dyDescent="0.2"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</row>
    <row r="686" spans="7:45" x14ac:dyDescent="0.2"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</row>
    <row r="687" spans="7:45" x14ac:dyDescent="0.2"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</row>
    <row r="688" spans="7:45" x14ac:dyDescent="0.2"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</row>
    <row r="689" spans="7:45" x14ac:dyDescent="0.2"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</row>
    <row r="690" spans="7:45" x14ac:dyDescent="0.2"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</row>
    <row r="691" spans="7:45" x14ac:dyDescent="0.2"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</row>
    <row r="692" spans="7:45" x14ac:dyDescent="0.2"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</row>
    <row r="693" spans="7:45" x14ac:dyDescent="0.2"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</row>
    <row r="694" spans="7:45" x14ac:dyDescent="0.2"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</row>
  </sheetData>
  <mergeCells count="17">
    <mergeCell ref="Y4:AE4"/>
    <mergeCell ref="A75:A76"/>
    <mergeCell ref="AF4:AL4"/>
    <mergeCell ref="A81:C81"/>
    <mergeCell ref="AF1:AL1"/>
    <mergeCell ref="AM4:AS4"/>
    <mergeCell ref="AM1:AS1"/>
    <mergeCell ref="A6:A27"/>
    <mergeCell ref="A31:A50"/>
    <mergeCell ref="A52:A71"/>
    <mergeCell ref="A1:C4"/>
    <mergeCell ref="D1:J1"/>
    <mergeCell ref="K1:Q1"/>
    <mergeCell ref="R1:X1"/>
    <mergeCell ref="Y1:AE1"/>
    <mergeCell ref="K4:Q4"/>
    <mergeCell ref="R4:X4"/>
  </mergeCells>
  <pageMargins left="0.25" right="0.25" top="0.75" bottom="0.75" header="0.3" footer="0.3"/>
  <pageSetup scale="8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reservas  const 2016</vt:lpstr>
      <vt:lpstr>CXP 2017</vt:lpstr>
      <vt:lpstr>cp definitivo</vt:lpstr>
      <vt:lpstr>base 2016</vt:lpstr>
      <vt:lpstr>reservas inf 2016</vt:lpstr>
      <vt:lpstr>reservas const 2015y ejec 2016</vt:lpstr>
      <vt:lpstr>base 2017</vt:lpstr>
      <vt:lpstr>'base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cp:lastPrinted>2017-03-24T17:41:29Z</cp:lastPrinted>
  <dcterms:created xsi:type="dcterms:W3CDTF">2017-03-03T19:56:31Z</dcterms:created>
  <dcterms:modified xsi:type="dcterms:W3CDTF">2017-04-25T14:02:24Z</dcterms:modified>
</cp:coreProperties>
</file>